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rtal Daniela  Para Subir Procesos  2023\11- Programas Esistenciales\Agosto  2023\"/>
    </mc:Choice>
  </mc:AlternateContent>
  <bookViews>
    <workbookView xWindow="0" yWindow="0" windowWidth="20490" windowHeight="7650"/>
  </bookViews>
  <sheets>
    <sheet name="SUBVENCIONES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78" i="1" l="1"/>
</calcChain>
</file>

<file path=xl/sharedStrings.xml><?xml version="1.0" encoding="utf-8"?>
<sst xmlns="http://schemas.openxmlformats.org/spreadsheetml/2006/main" count="280" uniqueCount="108">
  <si>
    <t>CONSEJO NACIONAL PARA LA NIÑEZ Y LA ADOLESCENCIA</t>
  </si>
  <si>
    <t>RELACION DE ENTIDADES BENEFICIARIAS DE ASISTENCIA SOCIAL (ASFL)</t>
  </si>
  <si>
    <t>SUBVENCIONES</t>
  </si>
  <si>
    <t>AL 31 DE AGOSTO DE 2023</t>
  </si>
  <si>
    <t>(Valores en RD$)</t>
  </si>
  <si>
    <t>BENEFICIARIO</t>
  </si>
  <si>
    <t>MONTO MENSUAL</t>
  </si>
  <si>
    <t>MONTOS GLOBALES ASIGNADOS</t>
  </si>
  <si>
    <t>ACUMULADO ENERO - JULIO</t>
  </si>
  <si>
    <t>MES DE AGOSTO</t>
  </si>
  <si>
    <t>ACUMULADO ENERO - AGOSTO</t>
  </si>
  <si>
    <t>PERIODO DE PLAZO DE POSTULACION</t>
  </si>
  <si>
    <t>CRITERIOS DE EVALUACION Y ASIGNACION</t>
  </si>
  <si>
    <t>OBJETIVOS DEL SUBSIDIO O BENEFICIO</t>
  </si>
  <si>
    <t>ALBERGUE INFANTIL LA DIVINA PROVIDENCIA, INC.</t>
  </si>
  <si>
    <t>ENERO - DICIEMBRE 2022</t>
  </si>
  <si>
    <t>REQUISITOS ESTABLECIDOS EN NORMATIVA No. 02/17 D/F 06/04/2017 Y LA LEY 136-03 DE CONANI</t>
  </si>
  <si>
    <t>CONTRIBUIR CON LA PROTECCION DE NIÑOS NIÑAS DESAMPARADAS</t>
  </si>
  <si>
    <t>ALDEAS INFANTILES SOS DOMINICANAS, INC.</t>
  </si>
  <si>
    <t>ENERO - FEBRERO 2022</t>
  </si>
  <si>
    <t>CAMINANTES PROYECTO EDUCATIVO, INC</t>
  </si>
  <si>
    <t>CASA ABRIGO RENACER Y/O HOGAR RENACER, INC.</t>
  </si>
  <si>
    <t>CASA HOGAR MISION BETEL, INC.</t>
  </si>
  <si>
    <t>CENTRO ASISTENCIAL PARA LA NIÑEZ DESAMPARADA, INC.</t>
  </si>
  <si>
    <t>CENTRO DE FORMACION HOGAR VIRGEN DE LOURDES SALCEDO</t>
  </si>
  <si>
    <t>ENERO - FEBRERO 2023</t>
  </si>
  <si>
    <t>CENTRO NIÑEZ FELIZ, INC</t>
  </si>
  <si>
    <t>ESCUELA HOGAR NUESTROS PEQUEÑOS HERMANOS, INC</t>
  </si>
  <si>
    <t>FUNDACION ABRIENDO CAMINO, INC</t>
  </si>
  <si>
    <t>FUNDACION ALBERGUE DE LA ESPERANZA, INC.</t>
  </si>
  <si>
    <t>FUNDACION ALIANZA DE CORAZONES, INC.</t>
  </si>
  <si>
    <t>ENERO - FEBRERRO 2022</t>
  </si>
  <si>
    <t>FUNDACION AMANECER INFANTIL, INC.</t>
  </si>
  <si>
    <t>FUNDACION CARE PARA LA PROTECCION Y AYUDA A MENORES CON DISCAPACIDAD PSICO MOTORA Y SENSORIAL, INC.</t>
  </si>
  <si>
    <t>FUNDACION CRISTIANA AMA A TU PROJIMO, INC.</t>
  </si>
  <si>
    <t>FUNDACION CULTURAL JUVENIL E INFANTIL DOMINICANA FUNCJIDO, INC</t>
  </si>
  <si>
    <t>FUNDACION DEFENSORES DEL AMOR</t>
  </si>
  <si>
    <t>FUNDACION ENED ENTRE NOSOTROS Y MAÑANA LOS NIÑOS, INC.</t>
  </si>
  <si>
    <t>ENERO - DICIEMBRE 2021</t>
  </si>
  <si>
    <t>FUNDACION HOGAR PARA NIÑAS MARIA MADRE DE DIOS, INC.</t>
  </si>
  <si>
    <t>FUNDACION INFANTIL JOBO GRANDE, INC.</t>
  </si>
  <si>
    <t>FUNDACION NIÑOS LIMPIABOTAS LA MERCED, INC.</t>
  </si>
  <si>
    <t>FUNDACION NIÑOS QUE RIEN, INC.</t>
  </si>
  <si>
    <t>FUNDACION NIÑOS Y NIÑAS DE CRISTO, INC (FONICRI)</t>
  </si>
  <si>
    <t>FUNDACION NUEVA GENERACION, INC</t>
  </si>
  <si>
    <t>FUNDACION PROYECTO AYUDA AL NIÑO, INC.</t>
  </si>
  <si>
    <t>FUNDACION RED DE MISERICORDIA, INC</t>
  </si>
  <si>
    <t>FUNDACION SOLIDARIA DEL DIVINO NIÑO DE JESUS</t>
  </si>
  <si>
    <t>FUNDACION UN MUNDO PARA LA NIÑEZ EN MOMENTOS DIFICILES, INC.</t>
  </si>
  <si>
    <t>FUNDACION UN TOQUE DE LUZ, INC</t>
  </si>
  <si>
    <t>GRUPO DE APOYO PARA EL BUEN DESARROLLO DE LA INFANCIA Y LA ADOLESCENCIA, INC.</t>
  </si>
  <si>
    <t>GUARDERIA INFANTIL MADRE PETRA UREÑA</t>
  </si>
  <si>
    <t>HOGAR CAMPESTRE ADVENTISTA LAS PALMAS, INC.</t>
  </si>
  <si>
    <t>ENERO - FEBRERO2022</t>
  </si>
  <si>
    <t>HOGAR DE NIÑAS HIJAS DE LA ALTAGRACIA, INC.</t>
  </si>
  <si>
    <t>HOGAR DE NIÑAS NUESTRA SEÑORA DE LA ALTAGRACIA, INC.</t>
  </si>
  <si>
    <t>HOGAR DE NIÑOS MUNDO FELIZ, INC.</t>
  </si>
  <si>
    <t>ENERO' FEBRERO 2022</t>
  </si>
  <si>
    <t>HOGAR DOMINICAS</t>
  </si>
  <si>
    <t>HOGAR EL FARO, NIÑOS PARA CRISTO, INC.</t>
  </si>
  <si>
    <t>ENERO -FEBRERO 2022</t>
  </si>
  <si>
    <t>HOGAR ESCUELA ANDRES BOCA CHICA</t>
  </si>
  <si>
    <t>HOGAR ESCUELA LUISA ORTEA, (HIJAS DE LA CARIDAD DE SAN VTE. DE PAUL), INC.</t>
  </si>
  <si>
    <t>HOGAR ESCUELA ROSA DUARTE</t>
  </si>
  <si>
    <t>HOGAR FAMILIA BETHESDA</t>
  </si>
  <si>
    <t>HOGAR INFANTIL CORAZON DE JESUS, INC.</t>
  </si>
  <si>
    <t>HOGAR MERCEDES DE JESUS (CASA ALBERGUE, SANTO DOMINGO - ESTE), INC.</t>
  </si>
  <si>
    <t>HOGAR TERESA TODA</t>
  </si>
  <si>
    <t>HOGARES RESIDENCIA ANGELES CUSTODIOS, (CONG. ANGELES CUSTODIOS), INC.</t>
  </si>
  <si>
    <t>LA CASA ROSADA, INC.</t>
  </si>
  <si>
    <t>MUCHACHOS Y MUCHACHAS CON DON BOSCO, INC</t>
  </si>
  <si>
    <t>MUSTARD SEED COMMUNITIES, INC.</t>
  </si>
  <si>
    <t>ORFANATO CASA AMOR Y DE RESTAURACION HERMOSA, INC</t>
  </si>
  <si>
    <t>GUARDERIA PARROQUIAL EL ALMENDRO</t>
  </si>
  <si>
    <t>MAYO 2022</t>
  </si>
  <si>
    <t>GUARDERIA INFANTIL SAN VICENTE DE PAUL</t>
  </si>
  <si>
    <t>FUNDACION CASA NAZARET</t>
  </si>
  <si>
    <t>FUNDACION PASOS DE JESUS</t>
  </si>
  <si>
    <t>GUARDERIA INFANTIL NAZARET PAZ Y BIEN</t>
  </si>
  <si>
    <t>FUNDACION NUESTRA SEÑORA DE GUADALUPE</t>
  </si>
  <si>
    <t>FUNDACION DE DESARROLLO CARMEN DE LEON (FUNDECADL)</t>
  </si>
  <si>
    <t>FUNDACION MELERICH COHN-LOIS, INC.</t>
  </si>
  <si>
    <t>JULIO 2022</t>
  </si>
  <si>
    <t>FUNDACION SOLIDARIDAD CALASANCIA</t>
  </si>
  <si>
    <t>OCTUBRE 2022</t>
  </si>
  <si>
    <t>FUNDACION ALAS DE MARIPOSA FAM</t>
  </si>
  <si>
    <t>FEBRERO 2023</t>
  </si>
  <si>
    <t>FUNDACION SOY DE CRISTO</t>
  </si>
  <si>
    <t>FUNDACION PRO BIENESTAR DE LA NIÑEZ  Y LA ADOLESCENCIA</t>
  </si>
  <si>
    <t>MINISTERIO EVANGELICO TIEMPO DECISIVO</t>
  </si>
  <si>
    <t>ABRIL 2023</t>
  </si>
  <si>
    <t>HOGAR INFANTIL DE ASIS, INC</t>
  </si>
  <si>
    <t>Lic. Domingo Silvestre</t>
  </si>
  <si>
    <t>Fecha</t>
  </si>
  <si>
    <t>Hora</t>
  </si>
  <si>
    <t>Lic. Luis Carlos Pellerano Mejía</t>
  </si>
  <si>
    <t xml:space="preserve">Contador </t>
  </si>
  <si>
    <t>15/09/2023</t>
  </si>
  <si>
    <t>2:00 pm</t>
  </si>
  <si>
    <t>Encargado Departamento Financiero</t>
  </si>
  <si>
    <t>Formato</t>
  </si>
  <si>
    <t>Tamaño</t>
  </si>
  <si>
    <t>PAGADO</t>
  </si>
  <si>
    <t>46 KB</t>
  </si>
  <si>
    <t>__________________________________</t>
  </si>
  <si>
    <t>Preparado por:</t>
  </si>
  <si>
    <t>EXCEL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</si>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</sst>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16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5" fillId="0" borderId="5" xfId="0" applyNumberFormat="1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vertical="center"/>
    </xf>
    <xf numFmtId="4" fontId="6" fillId="3" borderId="5" xfId="2" applyNumberFormat="1" applyFont="1" applyFill="1" applyBorder="1" applyAlignment="1" applyProtection="1">
      <alignment horizontal="right" vertical="center" wrapText="1"/>
    </xf>
    <xf numFmtId="4" fontId="7" fillId="3" borderId="5" xfId="2" applyNumberFormat="1" applyFont="1" applyFill="1" applyBorder="1" applyAlignment="1" applyProtection="1">
      <alignment horizontal="right" vertical="center" wrapText="1"/>
    </xf>
    <xf numFmtId="0" fontId="8" fillId="3" borderId="5" xfId="2" applyFont="1" applyFill="1" applyBorder="1" applyAlignment="1" applyProtection="1">
      <alignment horizontal="center" vertical="center" wrapText="1"/>
    </xf>
    <xf numFmtId="164" fontId="8" fillId="3" borderId="5" xfId="1" applyFont="1" applyFill="1" applyBorder="1" applyAlignment="1" applyProtection="1">
      <alignment horizontal="left" vertical="center" wrapText="1"/>
    </xf>
    <xf numFmtId="165" fontId="5" fillId="0" borderId="5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vertical="center"/>
    </xf>
    <xf numFmtId="4" fontId="9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" fillId="3" borderId="0" xfId="0" applyFont="1" applyFill="1"/>
    <xf numFmtId="4" fontId="1" fillId="3" borderId="0" xfId="0" applyNumberFormat="1" applyFont="1" applyFill="1"/>
    <xf numFmtId="0" fontId="8" fillId="0" borderId="5" xfId="0" applyFont="1" applyFill="1" applyBorder="1" applyAlignment="1">
      <alignment horizontal="left" vertical="center" wrapText="1"/>
    </xf>
    <xf numFmtId="0" fontId="10" fillId="0" borderId="0" xfId="0" applyFont="1" applyFill="1"/>
    <xf numFmtId="4" fontId="10" fillId="0" borderId="0" xfId="0" applyNumberFormat="1" applyFont="1" applyFill="1"/>
    <xf numFmtId="49" fontId="5" fillId="0" borderId="5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vertical="center"/>
    </xf>
    <xf numFmtId="4" fontId="5" fillId="0" borderId="6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4" fontId="5" fillId="0" borderId="0" xfId="1" applyNumberFormat="1" applyFont="1" applyFill="1" applyAlignment="1"/>
    <xf numFmtId="4" fontId="9" fillId="0" borderId="0" xfId="1" applyNumberFormat="1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0" fillId="0" borderId="0" xfId="0" applyFont="1"/>
    <xf numFmtId="4" fontId="1" fillId="0" borderId="0" xfId="0" applyNumberFormat="1" applyFont="1"/>
    <xf numFmtId="4" fontId="1" fillId="0" borderId="0" xfId="0" applyNumberFormat="1" applyFont="1" applyAlignment="1"/>
    <xf numFmtId="4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</xf>
    <xf numFmtId="4" fontId="4" fillId="2" borderId="7" xfId="2" applyNumberFormat="1" applyFont="1" applyFill="1" applyBorder="1" applyAlignment="1" applyProtection="1">
      <alignment horizontal="center" vertical="center" wrapText="1"/>
    </xf>
    <xf numFmtId="4" fontId="3" fillId="2" borderId="7" xfId="2" applyNumberFormat="1" applyFont="1" applyFill="1" applyBorder="1" applyAlignment="1" applyProtection="1">
      <alignment horizontal="center" vertical="center" wrapText="1"/>
    </xf>
    <xf numFmtId="164" fontId="4" fillId="2" borderId="7" xfId="1" applyFont="1" applyFill="1" applyBorder="1" applyAlignment="1" applyProtection="1">
      <alignment horizontal="center" vertical="center" wrapText="1"/>
    </xf>
    <xf numFmtId="4" fontId="11" fillId="3" borderId="0" xfId="0" applyNumberFormat="1" applyFont="1" applyFill="1"/>
    <xf numFmtId="164" fontId="11" fillId="0" borderId="0" xfId="0" applyNumberFormat="1" applyFont="1" applyFill="1"/>
    <xf numFmtId="0" fontId="12" fillId="0" borderId="0" xfId="0" applyFont="1" applyFill="1" applyBorder="1" applyAlignment="1"/>
    <xf numFmtId="164" fontId="12" fillId="0" borderId="0" xfId="0" applyNumberFormat="1" applyFont="1" applyAlignment="1">
      <alignment vertical="center"/>
    </xf>
    <xf numFmtId="0" fontId="6" fillId="0" borderId="1" xfId="0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/>
    <xf numFmtId="4" fontId="7" fillId="0" borderId="1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" fontId="6" fillId="0" borderId="0" xfId="0" applyNumberFormat="1" applyFont="1" applyBorder="1"/>
    <xf numFmtId="4" fontId="6" fillId="0" borderId="0" xfId="0" applyNumberFormat="1" applyFont="1" applyBorder="1" applyAlignment="1"/>
    <xf numFmtId="4" fontId="7" fillId="0" borderId="0" xfId="0" applyNumberFormat="1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" fontId="13" fillId="0" borderId="3" xfId="0" applyNumberFormat="1" applyFont="1" applyBorder="1" applyAlignment="1"/>
    <xf numFmtId="4" fontId="14" fillId="0" borderId="3" xfId="0" applyNumberFormat="1" applyFont="1" applyBorder="1" applyAlignment="1"/>
    <xf numFmtId="0" fontId="14" fillId="0" borderId="3" xfId="0" applyFont="1" applyBorder="1" applyAlignment="1">
      <alignment horizontal="left"/>
    </xf>
    <xf numFmtId="164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164" fontId="6" fillId="0" borderId="0" xfId="1" applyFont="1" applyAlignment="1">
      <alignment horizontal="left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" fontId="7" fillId="0" borderId="0" xfId="0" applyNumberFormat="1" applyFont="1" applyAlignment="1"/>
    <xf numFmtId="0" fontId="6" fillId="0" borderId="0" xfId="0" applyFont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5" fontId="4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Alignment="1"/>
    <xf numFmtId="0" fontId="4" fillId="0" borderId="3" xfId="0" applyFont="1" applyBorder="1" applyAlignment="1">
      <alignment horizontal="center"/>
    </xf>
    <xf numFmtId="4" fontId="4" fillId="3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/>
    <xf numFmtId="164" fontId="4" fillId="0" borderId="0" xfId="0" applyNumberFormat="1" applyFont="1" applyFill="1"/>
    <xf numFmtId="164" fontId="4" fillId="0" borderId="0" xfId="0" applyNumberFormat="1" applyFont="1" applyAlignment="1">
      <alignment vertical="center"/>
    </xf>
    <xf numFmtId="0" fontId="6" fillId="0" borderId="8" xfId="0" applyFont="1" applyBorder="1"/>
    <xf numFmtId="164" fontId="6" fillId="0" borderId="9" xfId="1" applyFont="1" applyBorder="1" applyAlignment="1">
      <alignment horizontal="left"/>
    </xf>
    <xf numFmtId="0" fontId="6" fillId="0" borderId="10" xfId="0" applyFont="1" applyBorder="1"/>
    <xf numFmtId="164" fontId="6" fillId="0" borderId="11" xfId="1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4" fontId="3" fillId="0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15" fillId="0" borderId="0" xfId="1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165" fontId="5" fillId="0" borderId="0" xfId="0" applyNumberFormat="1" applyFont="1" applyFill="1" applyBorder="1" applyAlignment="1">
      <alignment vertical="justify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428625</xdr:colOff>
      <xdr:row>1</xdr:row>
      <xdr:rowOff>28574</xdr:rowOff>
    </xdr:from>
    <xdr:ext cx="1612773" cy="790575"/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676274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60" workbookViewId="0">
      <selection activeCell="I86" sqref="I86"/>
    </sheetView>
  </sheetViews>
  <sheetFormatPr baseColWidth="10" defaultColWidth="9.140625" defaultRowHeight="12.75" x14ac:dyDescent="0.2"/>
  <cols>
    <col min="1" max="1" width="40.140625" style="46" customWidth="1"/>
    <col min="2" max="2" width="12" style="47" hidden="1" customWidth="1"/>
    <col min="3" max="3" width="13.5703125" customWidth="1"/>
    <col min="4" max="4" width="15.5703125" style="47" customWidth="1"/>
    <col min="5" max="5" width="16.42578125" style="48" customWidth="1"/>
    <col min="6" max="7" width="16.42578125" style="49" customWidth="1"/>
    <col min="8" max="8" width="24.85546875" style="2" customWidth="1"/>
    <col min="9" max="9" width="39.28515625" style="44" customWidth="1"/>
    <col min="10" max="10" width="30" style="45" customWidth="1"/>
    <col min="12" max="12" width="15" style="1" customWidth="1"/>
    <col min="256" max="256" width="37.28515625" customWidth="1"/>
    <col min="257" max="257" width="12" customWidth="1"/>
    <col min="258" max="258" width="40" customWidth="1"/>
    <col min="259" max="259" width="0" hidden="1" customWidth="1"/>
    <col min="260" max="261" width="13.5703125" customWidth="1"/>
    <col min="262" max="262" width="15.28515625" customWidth="1"/>
    <col min="263" max="263" width="14.28515625" customWidth="1"/>
    <col min="264" max="264" width="25.42578125" customWidth="1"/>
    <col min="265" max="265" width="20.5703125" customWidth="1"/>
    <col min="512" max="512" width="37.28515625" customWidth="1"/>
    <col min="513" max="513" width="12" customWidth="1"/>
    <col min="514" max="514" width="40" customWidth="1"/>
    <col min="515" max="515" width="0" hidden="1" customWidth="1"/>
    <col min="516" max="517" width="13.5703125" customWidth="1"/>
    <col min="518" max="518" width="15.28515625" customWidth="1"/>
    <col min="519" max="519" width="14.28515625" customWidth="1"/>
    <col min="520" max="520" width="25.42578125" customWidth="1"/>
    <col min="521" max="521" width="20.5703125" customWidth="1"/>
    <col min="768" max="768" width="37.28515625" customWidth="1"/>
    <col min="769" max="769" width="12" customWidth="1"/>
    <col min="770" max="770" width="40" customWidth="1"/>
    <col min="771" max="771" width="0" hidden="1" customWidth="1"/>
    <col min="772" max="773" width="13.5703125" customWidth="1"/>
    <col min="774" max="774" width="15.28515625" customWidth="1"/>
    <col min="775" max="775" width="14.28515625" customWidth="1"/>
    <col min="776" max="776" width="25.42578125" customWidth="1"/>
    <col min="777" max="777" width="20.5703125" customWidth="1"/>
    <col min="1024" max="1024" width="37.28515625" customWidth="1"/>
    <col min="1025" max="1025" width="12" customWidth="1"/>
    <col min="1026" max="1026" width="40" customWidth="1"/>
    <col min="1027" max="1027" width="0" hidden="1" customWidth="1"/>
    <col min="1028" max="1029" width="13.5703125" customWidth="1"/>
    <col min="1030" max="1030" width="15.28515625" customWidth="1"/>
    <col min="1031" max="1031" width="14.28515625" customWidth="1"/>
    <col min="1032" max="1032" width="25.42578125" customWidth="1"/>
    <col min="1033" max="1033" width="20.5703125" customWidth="1"/>
    <col min="1280" max="1280" width="37.28515625" customWidth="1"/>
    <col min="1281" max="1281" width="12" customWidth="1"/>
    <col min="1282" max="1282" width="40" customWidth="1"/>
    <col min="1283" max="1283" width="0" hidden="1" customWidth="1"/>
    <col min="1284" max="1285" width="13.5703125" customWidth="1"/>
    <col min="1286" max="1286" width="15.28515625" customWidth="1"/>
    <col min="1287" max="1287" width="14.28515625" customWidth="1"/>
    <col min="1288" max="1288" width="25.42578125" customWidth="1"/>
    <col min="1289" max="1289" width="20.5703125" customWidth="1"/>
    <col min="1536" max="1536" width="37.28515625" customWidth="1"/>
    <col min="1537" max="1537" width="12" customWidth="1"/>
    <col min="1538" max="1538" width="40" customWidth="1"/>
    <col min="1539" max="1539" width="0" hidden="1" customWidth="1"/>
    <col min="1540" max="1541" width="13.5703125" customWidth="1"/>
    <col min="1542" max="1542" width="15.28515625" customWidth="1"/>
    <col min="1543" max="1543" width="14.28515625" customWidth="1"/>
    <col min="1544" max="1544" width="25.42578125" customWidth="1"/>
    <col min="1545" max="1545" width="20.5703125" customWidth="1"/>
    <col min="1792" max="1792" width="37.28515625" customWidth="1"/>
    <col min="1793" max="1793" width="12" customWidth="1"/>
    <col min="1794" max="1794" width="40" customWidth="1"/>
    <col min="1795" max="1795" width="0" hidden="1" customWidth="1"/>
    <col min="1796" max="1797" width="13.5703125" customWidth="1"/>
    <col min="1798" max="1798" width="15.28515625" customWidth="1"/>
    <col min="1799" max="1799" width="14.28515625" customWidth="1"/>
    <col min="1800" max="1800" width="25.42578125" customWidth="1"/>
    <col min="1801" max="1801" width="20.5703125" customWidth="1"/>
    <col min="2048" max="2048" width="37.28515625" customWidth="1"/>
    <col min="2049" max="2049" width="12" customWidth="1"/>
    <col min="2050" max="2050" width="40" customWidth="1"/>
    <col min="2051" max="2051" width="0" hidden="1" customWidth="1"/>
    <col min="2052" max="2053" width="13.5703125" customWidth="1"/>
    <col min="2054" max="2054" width="15.28515625" customWidth="1"/>
    <col min="2055" max="2055" width="14.28515625" customWidth="1"/>
    <col min="2056" max="2056" width="25.42578125" customWidth="1"/>
    <col min="2057" max="2057" width="20.5703125" customWidth="1"/>
    <col min="2304" max="2304" width="37.28515625" customWidth="1"/>
    <col min="2305" max="2305" width="12" customWidth="1"/>
    <col min="2306" max="2306" width="40" customWidth="1"/>
    <col min="2307" max="2307" width="0" hidden="1" customWidth="1"/>
    <col min="2308" max="2309" width="13.5703125" customWidth="1"/>
    <col min="2310" max="2310" width="15.28515625" customWidth="1"/>
    <col min="2311" max="2311" width="14.28515625" customWidth="1"/>
    <col min="2312" max="2312" width="25.42578125" customWidth="1"/>
    <col min="2313" max="2313" width="20.5703125" customWidth="1"/>
    <col min="2560" max="2560" width="37.28515625" customWidth="1"/>
    <col min="2561" max="2561" width="12" customWidth="1"/>
    <col min="2562" max="2562" width="40" customWidth="1"/>
    <col min="2563" max="2563" width="0" hidden="1" customWidth="1"/>
    <col min="2564" max="2565" width="13.5703125" customWidth="1"/>
    <col min="2566" max="2566" width="15.28515625" customWidth="1"/>
    <col min="2567" max="2567" width="14.28515625" customWidth="1"/>
    <col min="2568" max="2568" width="25.42578125" customWidth="1"/>
    <col min="2569" max="2569" width="20.5703125" customWidth="1"/>
    <col min="2816" max="2816" width="37.28515625" customWidth="1"/>
    <col min="2817" max="2817" width="12" customWidth="1"/>
    <col min="2818" max="2818" width="40" customWidth="1"/>
    <col min="2819" max="2819" width="0" hidden="1" customWidth="1"/>
    <col min="2820" max="2821" width="13.5703125" customWidth="1"/>
    <col min="2822" max="2822" width="15.28515625" customWidth="1"/>
    <col min="2823" max="2823" width="14.28515625" customWidth="1"/>
    <col min="2824" max="2824" width="25.42578125" customWidth="1"/>
    <col min="2825" max="2825" width="20.5703125" customWidth="1"/>
    <col min="3072" max="3072" width="37.28515625" customWidth="1"/>
    <col min="3073" max="3073" width="12" customWidth="1"/>
    <col min="3074" max="3074" width="40" customWidth="1"/>
    <col min="3075" max="3075" width="0" hidden="1" customWidth="1"/>
    <col min="3076" max="3077" width="13.5703125" customWidth="1"/>
    <col min="3078" max="3078" width="15.28515625" customWidth="1"/>
    <col min="3079" max="3079" width="14.28515625" customWidth="1"/>
    <col min="3080" max="3080" width="25.42578125" customWidth="1"/>
    <col min="3081" max="3081" width="20.5703125" customWidth="1"/>
    <col min="3328" max="3328" width="37.28515625" customWidth="1"/>
    <col min="3329" max="3329" width="12" customWidth="1"/>
    <col min="3330" max="3330" width="40" customWidth="1"/>
    <col min="3331" max="3331" width="0" hidden="1" customWidth="1"/>
    <col min="3332" max="3333" width="13.5703125" customWidth="1"/>
    <col min="3334" max="3334" width="15.28515625" customWidth="1"/>
    <col min="3335" max="3335" width="14.28515625" customWidth="1"/>
    <col min="3336" max="3336" width="25.42578125" customWidth="1"/>
    <col min="3337" max="3337" width="20.5703125" customWidth="1"/>
    <col min="3584" max="3584" width="37.28515625" customWidth="1"/>
    <col min="3585" max="3585" width="12" customWidth="1"/>
    <col min="3586" max="3586" width="40" customWidth="1"/>
    <col min="3587" max="3587" width="0" hidden="1" customWidth="1"/>
    <col min="3588" max="3589" width="13.5703125" customWidth="1"/>
    <col min="3590" max="3590" width="15.28515625" customWidth="1"/>
    <col min="3591" max="3591" width="14.28515625" customWidth="1"/>
    <col min="3592" max="3592" width="25.42578125" customWidth="1"/>
    <col min="3593" max="3593" width="20.5703125" customWidth="1"/>
    <col min="3840" max="3840" width="37.28515625" customWidth="1"/>
    <col min="3841" max="3841" width="12" customWidth="1"/>
    <col min="3842" max="3842" width="40" customWidth="1"/>
    <col min="3843" max="3843" width="0" hidden="1" customWidth="1"/>
    <col min="3844" max="3845" width="13.5703125" customWidth="1"/>
    <col min="3846" max="3846" width="15.28515625" customWidth="1"/>
    <col min="3847" max="3847" width="14.28515625" customWidth="1"/>
    <col min="3848" max="3848" width="25.42578125" customWidth="1"/>
    <col min="3849" max="3849" width="20.5703125" customWidth="1"/>
    <col min="4096" max="4096" width="37.28515625" customWidth="1"/>
    <col min="4097" max="4097" width="12" customWidth="1"/>
    <col min="4098" max="4098" width="40" customWidth="1"/>
    <col min="4099" max="4099" width="0" hidden="1" customWidth="1"/>
    <col min="4100" max="4101" width="13.5703125" customWidth="1"/>
    <col min="4102" max="4102" width="15.28515625" customWidth="1"/>
    <col min="4103" max="4103" width="14.28515625" customWidth="1"/>
    <col min="4104" max="4104" width="25.42578125" customWidth="1"/>
    <col min="4105" max="4105" width="20.5703125" customWidth="1"/>
    <col min="4352" max="4352" width="37.28515625" customWidth="1"/>
    <col min="4353" max="4353" width="12" customWidth="1"/>
    <col min="4354" max="4354" width="40" customWidth="1"/>
    <col min="4355" max="4355" width="0" hidden="1" customWidth="1"/>
    <col min="4356" max="4357" width="13.5703125" customWidth="1"/>
    <col min="4358" max="4358" width="15.28515625" customWidth="1"/>
    <col min="4359" max="4359" width="14.28515625" customWidth="1"/>
    <col min="4360" max="4360" width="25.42578125" customWidth="1"/>
    <col min="4361" max="4361" width="20.5703125" customWidth="1"/>
    <col min="4608" max="4608" width="37.28515625" customWidth="1"/>
    <col min="4609" max="4609" width="12" customWidth="1"/>
    <col min="4610" max="4610" width="40" customWidth="1"/>
    <col min="4611" max="4611" width="0" hidden="1" customWidth="1"/>
    <col min="4612" max="4613" width="13.5703125" customWidth="1"/>
    <col min="4614" max="4614" width="15.28515625" customWidth="1"/>
    <col min="4615" max="4615" width="14.28515625" customWidth="1"/>
    <col min="4616" max="4616" width="25.42578125" customWidth="1"/>
    <col min="4617" max="4617" width="20.5703125" customWidth="1"/>
    <col min="4864" max="4864" width="37.28515625" customWidth="1"/>
    <col min="4865" max="4865" width="12" customWidth="1"/>
    <col min="4866" max="4866" width="40" customWidth="1"/>
    <col min="4867" max="4867" width="0" hidden="1" customWidth="1"/>
    <col min="4868" max="4869" width="13.5703125" customWidth="1"/>
    <col min="4870" max="4870" width="15.28515625" customWidth="1"/>
    <col min="4871" max="4871" width="14.28515625" customWidth="1"/>
    <col min="4872" max="4872" width="25.42578125" customWidth="1"/>
    <col min="4873" max="4873" width="20.5703125" customWidth="1"/>
    <col min="5120" max="5120" width="37.28515625" customWidth="1"/>
    <col min="5121" max="5121" width="12" customWidth="1"/>
    <col min="5122" max="5122" width="40" customWidth="1"/>
    <col min="5123" max="5123" width="0" hidden="1" customWidth="1"/>
    <col min="5124" max="5125" width="13.5703125" customWidth="1"/>
    <col min="5126" max="5126" width="15.28515625" customWidth="1"/>
    <col min="5127" max="5127" width="14.28515625" customWidth="1"/>
    <col min="5128" max="5128" width="25.42578125" customWidth="1"/>
    <col min="5129" max="5129" width="20.5703125" customWidth="1"/>
    <col min="5376" max="5376" width="37.28515625" customWidth="1"/>
    <col min="5377" max="5377" width="12" customWidth="1"/>
    <col min="5378" max="5378" width="40" customWidth="1"/>
    <col min="5379" max="5379" width="0" hidden="1" customWidth="1"/>
    <col min="5380" max="5381" width="13.5703125" customWidth="1"/>
    <col min="5382" max="5382" width="15.28515625" customWidth="1"/>
    <col min="5383" max="5383" width="14.28515625" customWidth="1"/>
    <col min="5384" max="5384" width="25.42578125" customWidth="1"/>
    <col min="5385" max="5385" width="20.5703125" customWidth="1"/>
    <col min="5632" max="5632" width="37.28515625" customWidth="1"/>
    <col min="5633" max="5633" width="12" customWidth="1"/>
    <col min="5634" max="5634" width="40" customWidth="1"/>
    <col min="5635" max="5635" width="0" hidden="1" customWidth="1"/>
    <col min="5636" max="5637" width="13.5703125" customWidth="1"/>
    <col min="5638" max="5638" width="15.28515625" customWidth="1"/>
    <col min="5639" max="5639" width="14.28515625" customWidth="1"/>
    <col min="5640" max="5640" width="25.42578125" customWidth="1"/>
    <col min="5641" max="5641" width="20.5703125" customWidth="1"/>
    <col min="5888" max="5888" width="37.28515625" customWidth="1"/>
    <col min="5889" max="5889" width="12" customWidth="1"/>
    <col min="5890" max="5890" width="40" customWidth="1"/>
    <col min="5891" max="5891" width="0" hidden="1" customWidth="1"/>
    <col min="5892" max="5893" width="13.5703125" customWidth="1"/>
    <col min="5894" max="5894" width="15.28515625" customWidth="1"/>
    <col min="5895" max="5895" width="14.28515625" customWidth="1"/>
    <col min="5896" max="5896" width="25.42578125" customWidth="1"/>
    <col min="5897" max="5897" width="20.5703125" customWidth="1"/>
    <col min="6144" max="6144" width="37.28515625" customWidth="1"/>
    <col min="6145" max="6145" width="12" customWidth="1"/>
    <col min="6146" max="6146" width="40" customWidth="1"/>
    <col min="6147" max="6147" width="0" hidden="1" customWidth="1"/>
    <col min="6148" max="6149" width="13.5703125" customWidth="1"/>
    <col min="6150" max="6150" width="15.28515625" customWidth="1"/>
    <col min="6151" max="6151" width="14.28515625" customWidth="1"/>
    <col min="6152" max="6152" width="25.42578125" customWidth="1"/>
    <col min="6153" max="6153" width="20.5703125" customWidth="1"/>
    <col min="6400" max="6400" width="37.28515625" customWidth="1"/>
    <col min="6401" max="6401" width="12" customWidth="1"/>
    <col min="6402" max="6402" width="40" customWidth="1"/>
    <col min="6403" max="6403" width="0" hidden="1" customWidth="1"/>
    <col min="6404" max="6405" width="13.5703125" customWidth="1"/>
    <col min="6406" max="6406" width="15.28515625" customWidth="1"/>
    <col min="6407" max="6407" width="14.28515625" customWidth="1"/>
    <col min="6408" max="6408" width="25.42578125" customWidth="1"/>
    <col min="6409" max="6409" width="20.5703125" customWidth="1"/>
    <col min="6656" max="6656" width="37.28515625" customWidth="1"/>
    <col min="6657" max="6657" width="12" customWidth="1"/>
    <col min="6658" max="6658" width="40" customWidth="1"/>
    <col min="6659" max="6659" width="0" hidden="1" customWidth="1"/>
    <col min="6660" max="6661" width="13.5703125" customWidth="1"/>
    <col min="6662" max="6662" width="15.28515625" customWidth="1"/>
    <col min="6663" max="6663" width="14.28515625" customWidth="1"/>
    <col min="6664" max="6664" width="25.42578125" customWidth="1"/>
    <col min="6665" max="6665" width="20.5703125" customWidth="1"/>
    <col min="6912" max="6912" width="37.28515625" customWidth="1"/>
    <col min="6913" max="6913" width="12" customWidth="1"/>
    <col min="6914" max="6914" width="40" customWidth="1"/>
    <col min="6915" max="6915" width="0" hidden="1" customWidth="1"/>
    <col min="6916" max="6917" width="13.5703125" customWidth="1"/>
    <col min="6918" max="6918" width="15.28515625" customWidth="1"/>
    <col min="6919" max="6919" width="14.28515625" customWidth="1"/>
    <col min="6920" max="6920" width="25.42578125" customWidth="1"/>
    <col min="6921" max="6921" width="20.5703125" customWidth="1"/>
    <col min="7168" max="7168" width="37.28515625" customWidth="1"/>
    <col min="7169" max="7169" width="12" customWidth="1"/>
    <col min="7170" max="7170" width="40" customWidth="1"/>
    <col min="7171" max="7171" width="0" hidden="1" customWidth="1"/>
    <col min="7172" max="7173" width="13.5703125" customWidth="1"/>
    <col min="7174" max="7174" width="15.28515625" customWidth="1"/>
    <col min="7175" max="7175" width="14.28515625" customWidth="1"/>
    <col min="7176" max="7176" width="25.42578125" customWidth="1"/>
    <col min="7177" max="7177" width="20.5703125" customWidth="1"/>
    <col min="7424" max="7424" width="37.28515625" customWidth="1"/>
    <col min="7425" max="7425" width="12" customWidth="1"/>
    <col min="7426" max="7426" width="40" customWidth="1"/>
    <col min="7427" max="7427" width="0" hidden="1" customWidth="1"/>
    <col min="7428" max="7429" width="13.5703125" customWidth="1"/>
    <col min="7430" max="7430" width="15.28515625" customWidth="1"/>
    <col min="7431" max="7431" width="14.28515625" customWidth="1"/>
    <col min="7432" max="7432" width="25.42578125" customWidth="1"/>
    <col min="7433" max="7433" width="20.5703125" customWidth="1"/>
    <col min="7680" max="7680" width="37.28515625" customWidth="1"/>
    <col min="7681" max="7681" width="12" customWidth="1"/>
    <col min="7682" max="7682" width="40" customWidth="1"/>
    <col min="7683" max="7683" width="0" hidden="1" customWidth="1"/>
    <col min="7684" max="7685" width="13.5703125" customWidth="1"/>
    <col min="7686" max="7686" width="15.28515625" customWidth="1"/>
    <col min="7687" max="7687" width="14.28515625" customWidth="1"/>
    <col min="7688" max="7688" width="25.42578125" customWidth="1"/>
    <col min="7689" max="7689" width="20.5703125" customWidth="1"/>
    <col min="7936" max="7936" width="37.28515625" customWidth="1"/>
    <col min="7937" max="7937" width="12" customWidth="1"/>
    <col min="7938" max="7938" width="40" customWidth="1"/>
    <col min="7939" max="7939" width="0" hidden="1" customWidth="1"/>
    <col min="7940" max="7941" width="13.5703125" customWidth="1"/>
    <col min="7942" max="7942" width="15.28515625" customWidth="1"/>
    <col min="7943" max="7943" width="14.28515625" customWidth="1"/>
    <col min="7944" max="7944" width="25.42578125" customWidth="1"/>
    <col min="7945" max="7945" width="20.5703125" customWidth="1"/>
    <col min="8192" max="8192" width="37.28515625" customWidth="1"/>
    <col min="8193" max="8193" width="12" customWidth="1"/>
    <col min="8194" max="8194" width="40" customWidth="1"/>
    <col min="8195" max="8195" width="0" hidden="1" customWidth="1"/>
    <col min="8196" max="8197" width="13.5703125" customWidth="1"/>
    <col min="8198" max="8198" width="15.28515625" customWidth="1"/>
    <col min="8199" max="8199" width="14.28515625" customWidth="1"/>
    <col min="8200" max="8200" width="25.42578125" customWidth="1"/>
    <col min="8201" max="8201" width="20.5703125" customWidth="1"/>
    <col min="8448" max="8448" width="37.28515625" customWidth="1"/>
    <col min="8449" max="8449" width="12" customWidth="1"/>
    <col min="8450" max="8450" width="40" customWidth="1"/>
    <col min="8451" max="8451" width="0" hidden="1" customWidth="1"/>
    <col min="8452" max="8453" width="13.5703125" customWidth="1"/>
    <col min="8454" max="8454" width="15.28515625" customWidth="1"/>
    <col min="8455" max="8455" width="14.28515625" customWidth="1"/>
    <col min="8456" max="8456" width="25.42578125" customWidth="1"/>
    <col min="8457" max="8457" width="20.5703125" customWidth="1"/>
    <col min="8704" max="8704" width="37.28515625" customWidth="1"/>
    <col min="8705" max="8705" width="12" customWidth="1"/>
    <col min="8706" max="8706" width="40" customWidth="1"/>
    <col min="8707" max="8707" width="0" hidden="1" customWidth="1"/>
    <col min="8708" max="8709" width="13.5703125" customWidth="1"/>
    <col min="8710" max="8710" width="15.28515625" customWidth="1"/>
    <col min="8711" max="8711" width="14.28515625" customWidth="1"/>
    <col min="8712" max="8712" width="25.42578125" customWidth="1"/>
    <col min="8713" max="8713" width="20.5703125" customWidth="1"/>
    <col min="8960" max="8960" width="37.28515625" customWidth="1"/>
    <col min="8961" max="8961" width="12" customWidth="1"/>
    <col min="8962" max="8962" width="40" customWidth="1"/>
    <col min="8963" max="8963" width="0" hidden="1" customWidth="1"/>
    <col min="8964" max="8965" width="13.5703125" customWidth="1"/>
    <col min="8966" max="8966" width="15.28515625" customWidth="1"/>
    <col min="8967" max="8967" width="14.28515625" customWidth="1"/>
    <col min="8968" max="8968" width="25.42578125" customWidth="1"/>
    <col min="8969" max="8969" width="20.5703125" customWidth="1"/>
    <col min="9216" max="9216" width="37.28515625" customWidth="1"/>
    <col min="9217" max="9217" width="12" customWidth="1"/>
    <col min="9218" max="9218" width="40" customWidth="1"/>
    <col min="9219" max="9219" width="0" hidden="1" customWidth="1"/>
    <col min="9220" max="9221" width="13.5703125" customWidth="1"/>
    <col min="9222" max="9222" width="15.28515625" customWidth="1"/>
    <col min="9223" max="9223" width="14.28515625" customWidth="1"/>
    <col min="9224" max="9224" width="25.42578125" customWidth="1"/>
    <col min="9225" max="9225" width="20.5703125" customWidth="1"/>
    <col min="9472" max="9472" width="37.28515625" customWidth="1"/>
    <col min="9473" max="9473" width="12" customWidth="1"/>
    <col min="9474" max="9474" width="40" customWidth="1"/>
    <col min="9475" max="9475" width="0" hidden="1" customWidth="1"/>
    <col min="9476" max="9477" width="13.5703125" customWidth="1"/>
    <col min="9478" max="9478" width="15.28515625" customWidth="1"/>
    <col min="9479" max="9479" width="14.28515625" customWidth="1"/>
    <col min="9480" max="9480" width="25.42578125" customWidth="1"/>
    <col min="9481" max="9481" width="20.5703125" customWidth="1"/>
    <col min="9728" max="9728" width="37.28515625" customWidth="1"/>
    <col min="9729" max="9729" width="12" customWidth="1"/>
    <col min="9730" max="9730" width="40" customWidth="1"/>
    <col min="9731" max="9731" width="0" hidden="1" customWidth="1"/>
    <col min="9732" max="9733" width="13.5703125" customWidth="1"/>
    <col min="9734" max="9734" width="15.28515625" customWidth="1"/>
    <col min="9735" max="9735" width="14.28515625" customWidth="1"/>
    <col min="9736" max="9736" width="25.42578125" customWidth="1"/>
    <col min="9737" max="9737" width="20.5703125" customWidth="1"/>
    <col min="9984" max="9984" width="37.28515625" customWidth="1"/>
    <col min="9985" max="9985" width="12" customWidth="1"/>
    <col min="9986" max="9986" width="40" customWidth="1"/>
    <col min="9987" max="9987" width="0" hidden="1" customWidth="1"/>
    <col min="9988" max="9989" width="13.5703125" customWidth="1"/>
    <col min="9990" max="9990" width="15.28515625" customWidth="1"/>
    <col min="9991" max="9991" width="14.28515625" customWidth="1"/>
    <col min="9992" max="9992" width="25.42578125" customWidth="1"/>
    <col min="9993" max="9993" width="20.5703125" customWidth="1"/>
    <col min="10240" max="10240" width="37.28515625" customWidth="1"/>
    <col min="10241" max="10241" width="12" customWidth="1"/>
    <col min="10242" max="10242" width="40" customWidth="1"/>
    <col min="10243" max="10243" width="0" hidden="1" customWidth="1"/>
    <col min="10244" max="10245" width="13.5703125" customWidth="1"/>
    <col min="10246" max="10246" width="15.28515625" customWidth="1"/>
    <col min="10247" max="10247" width="14.28515625" customWidth="1"/>
    <col min="10248" max="10248" width="25.42578125" customWidth="1"/>
    <col min="10249" max="10249" width="20.5703125" customWidth="1"/>
    <col min="10496" max="10496" width="37.28515625" customWidth="1"/>
    <col min="10497" max="10497" width="12" customWidth="1"/>
    <col min="10498" max="10498" width="40" customWidth="1"/>
    <col min="10499" max="10499" width="0" hidden="1" customWidth="1"/>
    <col min="10500" max="10501" width="13.5703125" customWidth="1"/>
    <col min="10502" max="10502" width="15.28515625" customWidth="1"/>
    <col min="10503" max="10503" width="14.28515625" customWidth="1"/>
    <col min="10504" max="10504" width="25.42578125" customWidth="1"/>
    <col min="10505" max="10505" width="20.5703125" customWidth="1"/>
    <col min="10752" max="10752" width="37.28515625" customWidth="1"/>
    <col min="10753" max="10753" width="12" customWidth="1"/>
    <col min="10754" max="10754" width="40" customWidth="1"/>
    <col min="10755" max="10755" width="0" hidden="1" customWidth="1"/>
    <col min="10756" max="10757" width="13.5703125" customWidth="1"/>
    <col min="10758" max="10758" width="15.28515625" customWidth="1"/>
    <col min="10759" max="10759" width="14.28515625" customWidth="1"/>
    <col min="10760" max="10760" width="25.42578125" customWidth="1"/>
    <col min="10761" max="10761" width="20.5703125" customWidth="1"/>
    <col min="11008" max="11008" width="37.28515625" customWidth="1"/>
    <col min="11009" max="11009" width="12" customWidth="1"/>
    <col min="11010" max="11010" width="40" customWidth="1"/>
    <col min="11011" max="11011" width="0" hidden="1" customWidth="1"/>
    <col min="11012" max="11013" width="13.5703125" customWidth="1"/>
    <col min="11014" max="11014" width="15.28515625" customWidth="1"/>
    <col min="11015" max="11015" width="14.28515625" customWidth="1"/>
    <col min="11016" max="11016" width="25.42578125" customWidth="1"/>
    <col min="11017" max="11017" width="20.5703125" customWidth="1"/>
    <col min="11264" max="11264" width="37.28515625" customWidth="1"/>
    <col min="11265" max="11265" width="12" customWidth="1"/>
    <col min="11266" max="11266" width="40" customWidth="1"/>
    <col min="11267" max="11267" width="0" hidden="1" customWidth="1"/>
    <col min="11268" max="11269" width="13.5703125" customWidth="1"/>
    <col min="11270" max="11270" width="15.28515625" customWidth="1"/>
    <col min="11271" max="11271" width="14.28515625" customWidth="1"/>
    <col min="11272" max="11272" width="25.42578125" customWidth="1"/>
    <col min="11273" max="11273" width="20.5703125" customWidth="1"/>
    <col min="11520" max="11520" width="37.28515625" customWidth="1"/>
    <col min="11521" max="11521" width="12" customWidth="1"/>
    <col min="11522" max="11522" width="40" customWidth="1"/>
    <col min="11523" max="11523" width="0" hidden="1" customWidth="1"/>
    <col min="11524" max="11525" width="13.5703125" customWidth="1"/>
    <col min="11526" max="11526" width="15.28515625" customWidth="1"/>
    <col min="11527" max="11527" width="14.28515625" customWidth="1"/>
    <col min="11528" max="11528" width="25.42578125" customWidth="1"/>
    <col min="11529" max="11529" width="20.5703125" customWidth="1"/>
    <col min="11776" max="11776" width="37.28515625" customWidth="1"/>
    <col min="11777" max="11777" width="12" customWidth="1"/>
    <col min="11778" max="11778" width="40" customWidth="1"/>
    <col min="11779" max="11779" width="0" hidden="1" customWidth="1"/>
    <col min="11780" max="11781" width="13.5703125" customWidth="1"/>
    <col min="11782" max="11782" width="15.28515625" customWidth="1"/>
    <col min="11783" max="11783" width="14.28515625" customWidth="1"/>
    <col min="11784" max="11784" width="25.42578125" customWidth="1"/>
    <col min="11785" max="11785" width="20.5703125" customWidth="1"/>
    <col min="12032" max="12032" width="37.28515625" customWidth="1"/>
    <col min="12033" max="12033" width="12" customWidth="1"/>
    <col min="12034" max="12034" width="40" customWidth="1"/>
    <col min="12035" max="12035" width="0" hidden="1" customWidth="1"/>
    <col min="12036" max="12037" width="13.5703125" customWidth="1"/>
    <col min="12038" max="12038" width="15.28515625" customWidth="1"/>
    <col min="12039" max="12039" width="14.28515625" customWidth="1"/>
    <col min="12040" max="12040" width="25.42578125" customWidth="1"/>
    <col min="12041" max="12041" width="20.5703125" customWidth="1"/>
    <col min="12288" max="12288" width="37.28515625" customWidth="1"/>
    <col min="12289" max="12289" width="12" customWidth="1"/>
    <col min="12290" max="12290" width="40" customWidth="1"/>
    <col min="12291" max="12291" width="0" hidden="1" customWidth="1"/>
    <col min="12292" max="12293" width="13.5703125" customWidth="1"/>
    <col min="12294" max="12294" width="15.28515625" customWidth="1"/>
    <col min="12295" max="12295" width="14.28515625" customWidth="1"/>
    <col min="12296" max="12296" width="25.42578125" customWidth="1"/>
    <col min="12297" max="12297" width="20.5703125" customWidth="1"/>
    <col min="12544" max="12544" width="37.28515625" customWidth="1"/>
    <col min="12545" max="12545" width="12" customWidth="1"/>
    <col min="12546" max="12546" width="40" customWidth="1"/>
    <col min="12547" max="12547" width="0" hidden="1" customWidth="1"/>
    <col min="12548" max="12549" width="13.5703125" customWidth="1"/>
    <col min="12550" max="12550" width="15.28515625" customWidth="1"/>
    <col min="12551" max="12551" width="14.28515625" customWidth="1"/>
    <col min="12552" max="12552" width="25.42578125" customWidth="1"/>
    <col min="12553" max="12553" width="20.5703125" customWidth="1"/>
    <col min="12800" max="12800" width="37.28515625" customWidth="1"/>
    <col min="12801" max="12801" width="12" customWidth="1"/>
    <col min="12802" max="12802" width="40" customWidth="1"/>
    <col min="12803" max="12803" width="0" hidden="1" customWidth="1"/>
    <col min="12804" max="12805" width="13.5703125" customWidth="1"/>
    <col min="12806" max="12806" width="15.28515625" customWidth="1"/>
    <col min="12807" max="12807" width="14.28515625" customWidth="1"/>
    <col min="12808" max="12808" width="25.42578125" customWidth="1"/>
    <col min="12809" max="12809" width="20.5703125" customWidth="1"/>
    <col min="13056" max="13056" width="37.28515625" customWidth="1"/>
    <col min="13057" max="13057" width="12" customWidth="1"/>
    <col min="13058" max="13058" width="40" customWidth="1"/>
    <col min="13059" max="13059" width="0" hidden="1" customWidth="1"/>
    <col min="13060" max="13061" width="13.5703125" customWidth="1"/>
    <col min="13062" max="13062" width="15.28515625" customWidth="1"/>
    <col min="13063" max="13063" width="14.28515625" customWidth="1"/>
    <col min="13064" max="13064" width="25.42578125" customWidth="1"/>
    <col min="13065" max="13065" width="20.5703125" customWidth="1"/>
    <col min="13312" max="13312" width="37.28515625" customWidth="1"/>
    <col min="13313" max="13313" width="12" customWidth="1"/>
    <col min="13314" max="13314" width="40" customWidth="1"/>
    <col min="13315" max="13315" width="0" hidden="1" customWidth="1"/>
    <col min="13316" max="13317" width="13.5703125" customWidth="1"/>
    <col min="13318" max="13318" width="15.28515625" customWidth="1"/>
    <col min="13319" max="13319" width="14.28515625" customWidth="1"/>
    <col min="13320" max="13320" width="25.42578125" customWidth="1"/>
    <col min="13321" max="13321" width="20.5703125" customWidth="1"/>
    <col min="13568" max="13568" width="37.28515625" customWidth="1"/>
    <col min="13569" max="13569" width="12" customWidth="1"/>
    <col min="13570" max="13570" width="40" customWidth="1"/>
    <col min="13571" max="13571" width="0" hidden="1" customWidth="1"/>
    <col min="13572" max="13573" width="13.5703125" customWidth="1"/>
    <col min="13574" max="13574" width="15.28515625" customWidth="1"/>
    <col min="13575" max="13575" width="14.28515625" customWidth="1"/>
    <col min="13576" max="13576" width="25.42578125" customWidth="1"/>
    <col min="13577" max="13577" width="20.5703125" customWidth="1"/>
    <col min="13824" max="13824" width="37.28515625" customWidth="1"/>
    <col min="13825" max="13825" width="12" customWidth="1"/>
    <col min="13826" max="13826" width="40" customWidth="1"/>
    <col min="13827" max="13827" width="0" hidden="1" customWidth="1"/>
    <col min="13828" max="13829" width="13.5703125" customWidth="1"/>
    <col min="13830" max="13830" width="15.28515625" customWidth="1"/>
    <col min="13831" max="13831" width="14.28515625" customWidth="1"/>
    <col min="13832" max="13832" width="25.42578125" customWidth="1"/>
    <col min="13833" max="13833" width="20.5703125" customWidth="1"/>
    <col min="14080" max="14080" width="37.28515625" customWidth="1"/>
    <col min="14081" max="14081" width="12" customWidth="1"/>
    <col min="14082" max="14082" width="40" customWidth="1"/>
    <col min="14083" max="14083" width="0" hidden="1" customWidth="1"/>
    <col min="14084" max="14085" width="13.5703125" customWidth="1"/>
    <col min="14086" max="14086" width="15.28515625" customWidth="1"/>
    <col min="14087" max="14087" width="14.28515625" customWidth="1"/>
    <col min="14088" max="14088" width="25.42578125" customWidth="1"/>
    <col min="14089" max="14089" width="20.5703125" customWidth="1"/>
    <col min="14336" max="14336" width="37.28515625" customWidth="1"/>
    <col min="14337" max="14337" width="12" customWidth="1"/>
    <col min="14338" max="14338" width="40" customWidth="1"/>
    <col min="14339" max="14339" width="0" hidden="1" customWidth="1"/>
    <col min="14340" max="14341" width="13.5703125" customWidth="1"/>
    <col min="14342" max="14342" width="15.28515625" customWidth="1"/>
    <col min="14343" max="14343" width="14.28515625" customWidth="1"/>
    <col min="14344" max="14344" width="25.42578125" customWidth="1"/>
    <col min="14345" max="14345" width="20.5703125" customWidth="1"/>
    <col min="14592" max="14592" width="37.28515625" customWidth="1"/>
    <col min="14593" max="14593" width="12" customWidth="1"/>
    <col min="14594" max="14594" width="40" customWidth="1"/>
    <col min="14595" max="14595" width="0" hidden="1" customWidth="1"/>
    <col min="14596" max="14597" width="13.5703125" customWidth="1"/>
    <col min="14598" max="14598" width="15.28515625" customWidth="1"/>
    <col min="14599" max="14599" width="14.28515625" customWidth="1"/>
    <col min="14600" max="14600" width="25.42578125" customWidth="1"/>
    <col min="14601" max="14601" width="20.5703125" customWidth="1"/>
    <col min="14848" max="14848" width="37.28515625" customWidth="1"/>
    <col min="14849" max="14849" width="12" customWidth="1"/>
    <col min="14850" max="14850" width="40" customWidth="1"/>
    <col min="14851" max="14851" width="0" hidden="1" customWidth="1"/>
    <col min="14852" max="14853" width="13.5703125" customWidth="1"/>
    <col min="14854" max="14854" width="15.28515625" customWidth="1"/>
    <col min="14855" max="14855" width="14.28515625" customWidth="1"/>
    <col min="14856" max="14856" width="25.42578125" customWidth="1"/>
    <col min="14857" max="14857" width="20.5703125" customWidth="1"/>
    <col min="15104" max="15104" width="37.28515625" customWidth="1"/>
    <col min="15105" max="15105" width="12" customWidth="1"/>
    <col min="15106" max="15106" width="40" customWidth="1"/>
    <col min="15107" max="15107" width="0" hidden="1" customWidth="1"/>
    <col min="15108" max="15109" width="13.5703125" customWidth="1"/>
    <col min="15110" max="15110" width="15.28515625" customWidth="1"/>
    <col min="15111" max="15111" width="14.28515625" customWidth="1"/>
    <col min="15112" max="15112" width="25.42578125" customWidth="1"/>
    <col min="15113" max="15113" width="20.5703125" customWidth="1"/>
    <col min="15360" max="15360" width="37.28515625" customWidth="1"/>
    <col min="15361" max="15361" width="12" customWidth="1"/>
    <col min="15362" max="15362" width="40" customWidth="1"/>
    <col min="15363" max="15363" width="0" hidden="1" customWidth="1"/>
    <col min="15364" max="15365" width="13.5703125" customWidth="1"/>
    <col min="15366" max="15366" width="15.28515625" customWidth="1"/>
    <col min="15367" max="15367" width="14.28515625" customWidth="1"/>
    <col min="15368" max="15368" width="25.42578125" customWidth="1"/>
    <col min="15369" max="15369" width="20.5703125" customWidth="1"/>
    <col min="15616" max="15616" width="37.28515625" customWidth="1"/>
    <col min="15617" max="15617" width="12" customWidth="1"/>
    <col min="15618" max="15618" width="40" customWidth="1"/>
    <col min="15619" max="15619" width="0" hidden="1" customWidth="1"/>
    <col min="15620" max="15621" width="13.5703125" customWidth="1"/>
    <col min="15622" max="15622" width="15.28515625" customWidth="1"/>
    <col min="15623" max="15623" width="14.28515625" customWidth="1"/>
    <col min="15624" max="15624" width="25.42578125" customWidth="1"/>
    <col min="15625" max="15625" width="20.5703125" customWidth="1"/>
    <col min="15872" max="15872" width="37.28515625" customWidth="1"/>
    <col min="15873" max="15873" width="12" customWidth="1"/>
    <col min="15874" max="15874" width="40" customWidth="1"/>
    <col min="15875" max="15875" width="0" hidden="1" customWidth="1"/>
    <col min="15876" max="15877" width="13.5703125" customWidth="1"/>
    <col min="15878" max="15878" width="15.28515625" customWidth="1"/>
    <col min="15879" max="15879" width="14.28515625" customWidth="1"/>
    <col min="15880" max="15880" width="25.42578125" customWidth="1"/>
    <col min="15881" max="15881" width="20.5703125" customWidth="1"/>
    <col min="16128" max="16128" width="37.28515625" customWidth="1"/>
    <col min="16129" max="16129" width="12" customWidth="1"/>
    <col min="16130" max="16130" width="40" customWidth="1"/>
    <col min="16131" max="16131" width="0" hidden="1" customWidth="1"/>
    <col min="16132" max="16133" width="13.5703125" customWidth="1"/>
    <col min="16134" max="16134" width="15.28515625" customWidth="1"/>
    <col min="16135" max="16135" width="14.28515625" customWidth="1"/>
    <col min="16136" max="16136" width="25.42578125" customWidth="1"/>
    <col min="16137" max="16137" width="20.5703125" customWidth="1"/>
  </cols>
  <sheetData>
    <row r="1" spans="1:12" x14ac:dyDescent="0.2">
      <c r="A1" s="99"/>
      <c r="B1" s="60"/>
      <c r="C1" s="59"/>
      <c r="D1" s="60"/>
      <c r="E1" s="61"/>
      <c r="F1" s="62"/>
      <c r="G1" s="62"/>
      <c r="H1" s="63"/>
      <c r="I1" s="64"/>
      <c r="J1" s="100"/>
    </row>
    <row r="2" spans="1:12" x14ac:dyDescent="0.2">
      <c r="A2" s="101"/>
      <c r="B2" s="66"/>
      <c r="C2" s="65"/>
      <c r="D2" s="66"/>
      <c r="E2" s="67"/>
      <c r="F2" s="68"/>
      <c r="G2" s="68"/>
      <c r="H2" s="69"/>
      <c r="I2" s="70"/>
      <c r="J2" s="102"/>
    </row>
    <row r="3" spans="1:12" x14ac:dyDescent="0.2">
      <c r="A3" s="101"/>
      <c r="B3" s="66"/>
      <c r="C3" s="65"/>
      <c r="D3" s="66"/>
      <c r="E3" s="67"/>
      <c r="F3" s="68"/>
      <c r="G3" s="68"/>
      <c r="H3" s="69"/>
      <c r="I3" s="70"/>
      <c r="J3" s="102"/>
    </row>
    <row r="4" spans="1:12" x14ac:dyDescent="0.2">
      <c r="A4" s="101"/>
      <c r="B4" s="66"/>
      <c r="C4" s="65"/>
      <c r="D4" s="66"/>
      <c r="E4" s="67"/>
      <c r="F4" s="68"/>
      <c r="G4" s="68"/>
      <c r="H4" s="69"/>
      <c r="I4" s="70"/>
      <c r="J4" s="102"/>
    </row>
    <row r="5" spans="1:12" x14ac:dyDescent="0.2">
      <c r="A5" s="101"/>
      <c r="B5" s="66"/>
      <c r="C5" s="65"/>
      <c r="D5" s="66"/>
      <c r="E5" s="67"/>
      <c r="F5" s="68"/>
      <c r="G5" s="68"/>
      <c r="H5" s="69"/>
      <c r="I5" s="70"/>
      <c r="J5" s="102"/>
    </row>
    <row r="6" spans="1:12" x14ac:dyDescent="0.2">
      <c r="A6" s="101"/>
      <c r="B6" s="66"/>
      <c r="C6" s="65"/>
      <c r="D6" s="66"/>
      <c r="E6" s="67"/>
      <c r="F6" s="68"/>
      <c r="G6" s="68"/>
      <c r="H6" s="69"/>
      <c r="I6" s="70"/>
      <c r="J6" s="102"/>
    </row>
    <row r="7" spans="1:12" x14ac:dyDescent="0.2">
      <c r="A7" s="101"/>
      <c r="B7" s="66"/>
      <c r="C7" s="65"/>
      <c r="D7" s="66"/>
      <c r="E7" s="67"/>
      <c r="F7" s="68"/>
      <c r="G7" s="68"/>
      <c r="H7" s="69"/>
      <c r="I7" s="70"/>
      <c r="J7" s="102"/>
    </row>
    <row r="8" spans="1:12" x14ac:dyDescent="0.2">
      <c r="A8" s="106" t="s">
        <v>0</v>
      </c>
      <c r="B8" s="107"/>
      <c r="C8" s="107"/>
      <c r="D8" s="107"/>
      <c r="E8" s="107"/>
      <c r="F8" s="107"/>
      <c r="G8" s="107"/>
      <c r="H8" s="107"/>
      <c r="I8" s="107"/>
      <c r="J8" s="108"/>
    </row>
    <row r="9" spans="1:12" x14ac:dyDescent="0.2">
      <c r="A9" s="106" t="s">
        <v>1</v>
      </c>
      <c r="B9" s="107"/>
      <c r="C9" s="107"/>
      <c r="D9" s="107"/>
      <c r="E9" s="107"/>
      <c r="F9" s="107"/>
      <c r="G9" s="107"/>
      <c r="H9" s="107"/>
      <c r="I9" s="107"/>
      <c r="J9" s="108"/>
    </row>
    <row r="10" spans="1:12" x14ac:dyDescent="0.2">
      <c r="A10" s="106" t="s">
        <v>2</v>
      </c>
      <c r="B10" s="107"/>
      <c r="C10" s="107"/>
      <c r="D10" s="107"/>
      <c r="E10" s="107"/>
      <c r="F10" s="107"/>
      <c r="G10" s="107"/>
      <c r="H10" s="107"/>
      <c r="I10" s="107"/>
      <c r="J10" s="108"/>
    </row>
    <row r="11" spans="1:12" x14ac:dyDescent="0.2">
      <c r="A11" s="106" t="s">
        <v>3</v>
      </c>
      <c r="B11" s="107"/>
      <c r="C11" s="107"/>
      <c r="D11" s="107"/>
      <c r="E11" s="107"/>
      <c r="F11" s="107"/>
      <c r="G11" s="107"/>
      <c r="H11" s="107"/>
      <c r="I11" s="107"/>
      <c r="J11" s="108"/>
    </row>
    <row r="12" spans="1:12" x14ac:dyDescent="0.2">
      <c r="A12" s="106" t="s">
        <v>4</v>
      </c>
      <c r="B12" s="107"/>
      <c r="C12" s="107"/>
      <c r="D12" s="107"/>
      <c r="E12" s="107"/>
      <c r="F12" s="107"/>
      <c r="G12" s="107"/>
      <c r="H12" s="107"/>
      <c r="I12" s="107"/>
      <c r="J12" s="108"/>
    </row>
    <row r="13" spans="1:12" ht="12.75" customHeight="1" x14ac:dyDescent="0.3">
      <c r="A13" s="103"/>
      <c r="B13" s="72"/>
      <c r="C13" s="72"/>
      <c r="D13" s="71"/>
      <c r="E13" s="73"/>
      <c r="F13" s="74"/>
      <c r="G13" s="74"/>
      <c r="H13" s="72"/>
      <c r="I13" s="75"/>
      <c r="J13" s="104"/>
    </row>
    <row r="14" spans="1:12" s="2" customFormat="1" ht="38.25" x14ac:dyDescent="0.2">
      <c r="A14" s="51" t="s">
        <v>5</v>
      </c>
      <c r="B14" s="52" t="s">
        <v>6</v>
      </c>
      <c r="C14" s="51" t="s">
        <v>7</v>
      </c>
      <c r="D14" s="52" t="s">
        <v>6</v>
      </c>
      <c r="E14" s="52" t="s">
        <v>8</v>
      </c>
      <c r="F14" s="53" t="s">
        <v>9</v>
      </c>
      <c r="G14" s="53" t="s">
        <v>10</v>
      </c>
      <c r="H14" s="51" t="s">
        <v>11</v>
      </c>
      <c r="I14" s="51" t="s">
        <v>12</v>
      </c>
      <c r="J14" s="54" t="s">
        <v>13</v>
      </c>
      <c r="L14" s="3"/>
    </row>
    <row r="15" spans="1:12" s="2" customFormat="1" ht="24" x14ac:dyDescent="0.2">
      <c r="A15" s="4" t="s">
        <v>14</v>
      </c>
      <c r="B15" s="5">
        <v>160000</v>
      </c>
      <c r="C15" s="6">
        <v>960000</v>
      </c>
      <c r="D15" s="5">
        <f t="shared" ref="D15:D31" si="0">+C15/12</f>
        <v>80000</v>
      </c>
      <c r="E15" s="7">
        <v>233333.31000000006</v>
      </c>
      <c r="F15" s="8">
        <v>33333.33</v>
      </c>
      <c r="G15" s="8">
        <f>E15+F15</f>
        <v>266666.64000000007</v>
      </c>
      <c r="H15" s="9" t="s">
        <v>15</v>
      </c>
      <c r="I15" s="9" t="s">
        <v>16</v>
      </c>
      <c r="J15" s="10" t="s">
        <v>17</v>
      </c>
      <c r="L15" s="3"/>
    </row>
    <row r="16" spans="1:12" s="2" customFormat="1" ht="22.5" x14ac:dyDescent="0.2">
      <c r="A16" s="11" t="s">
        <v>18</v>
      </c>
      <c r="B16" s="5">
        <v>1200000</v>
      </c>
      <c r="C16" s="6">
        <v>7200000</v>
      </c>
      <c r="D16" s="5">
        <f t="shared" si="0"/>
        <v>600000</v>
      </c>
      <c r="E16" s="12">
        <v>4200000</v>
      </c>
      <c r="F16" s="13">
        <v>600000</v>
      </c>
      <c r="G16" s="8">
        <f t="shared" ref="G16:G77" si="1">E16+F16</f>
        <v>4800000</v>
      </c>
      <c r="H16" s="14" t="s">
        <v>19</v>
      </c>
      <c r="I16" s="15" t="s">
        <v>16</v>
      </c>
      <c r="J16" s="16" t="s">
        <v>17</v>
      </c>
      <c r="L16" s="3"/>
    </row>
    <row r="17" spans="1:12" s="17" customFormat="1" ht="22.5" x14ac:dyDescent="0.2">
      <c r="A17" s="4" t="s">
        <v>20</v>
      </c>
      <c r="B17" s="5">
        <v>200000</v>
      </c>
      <c r="C17" s="6">
        <v>1200000</v>
      </c>
      <c r="D17" s="5">
        <f t="shared" si="0"/>
        <v>100000</v>
      </c>
      <c r="E17" s="12">
        <v>700000</v>
      </c>
      <c r="F17" s="13">
        <v>100000</v>
      </c>
      <c r="G17" s="8">
        <f t="shared" si="1"/>
        <v>800000</v>
      </c>
      <c r="H17" s="14" t="s">
        <v>19</v>
      </c>
      <c r="I17" s="15" t="s">
        <v>16</v>
      </c>
      <c r="J17" s="16" t="s">
        <v>17</v>
      </c>
      <c r="L17" s="18"/>
    </row>
    <row r="18" spans="1:12" s="17" customFormat="1" ht="24" x14ac:dyDescent="0.2">
      <c r="A18" s="4" t="s">
        <v>21</v>
      </c>
      <c r="B18" s="5">
        <v>180000</v>
      </c>
      <c r="C18" s="6">
        <v>1080000</v>
      </c>
      <c r="D18" s="5">
        <f t="shared" si="0"/>
        <v>90000</v>
      </c>
      <c r="E18" s="12">
        <v>1400000</v>
      </c>
      <c r="F18" s="13">
        <v>200000</v>
      </c>
      <c r="G18" s="8">
        <f t="shared" si="1"/>
        <v>1600000</v>
      </c>
      <c r="H18" s="14" t="s">
        <v>19</v>
      </c>
      <c r="I18" s="15" t="s">
        <v>16</v>
      </c>
      <c r="J18" s="16" t="s">
        <v>17</v>
      </c>
      <c r="L18" s="18"/>
    </row>
    <row r="19" spans="1:12" s="17" customFormat="1" ht="22.5" x14ac:dyDescent="0.2">
      <c r="A19" s="6" t="s">
        <v>22</v>
      </c>
      <c r="B19" s="5">
        <v>189997.34</v>
      </c>
      <c r="C19" s="6">
        <v>1139984.04</v>
      </c>
      <c r="D19" s="5">
        <f t="shared" si="0"/>
        <v>94998.67</v>
      </c>
      <c r="E19" s="12">
        <v>700000</v>
      </c>
      <c r="F19" s="13">
        <v>100000</v>
      </c>
      <c r="G19" s="8">
        <f t="shared" si="1"/>
        <v>800000</v>
      </c>
      <c r="H19" s="14" t="s">
        <v>19</v>
      </c>
      <c r="I19" s="15" t="s">
        <v>16</v>
      </c>
      <c r="J19" s="16" t="s">
        <v>17</v>
      </c>
      <c r="L19" s="18"/>
    </row>
    <row r="20" spans="1:12" s="17" customFormat="1" ht="24" x14ac:dyDescent="0.2">
      <c r="A20" s="4" t="s">
        <v>23</v>
      </c>
      <c r="B20" s="5">
        <v>240000</v>
      </c>
      <c r="C20" s="6">
        <v>1440000</v>
      </c>
      <c r="D20" s="5">
        <f t="shared" si="0"/>
        <v>120000</v>
      </c>
      <c r="E20" s="12">
        <v>1166666.6900000002</v>
      </c>
      <c r="F20" s="12">
        <v>166666.67000000001</v>
      </c>
      <c r="G20" s="8">
        <f t="shared" si="1"/>
        <v>1333333.3600000001</v>
      </c>
      <c r="H20" s="14" t="s">
        <v>19</v>
      </c>
      <c r="I20" s="15" t="s">
        <v>16</v>
      </c>
      <c r="J20" s="16" t="s">
        <v>17</v>
      </c>
      <c r="L20" s="18"/>
    </row>
    <row r="21" spans="1:12" s="17" customFormat="1" ht="24" x14ac:dyDescent="0.2">
      <c r="A21" s="4" t="s">
        <v>24</v>
      </c>
      <c r="B21" s="5">
        <v>120000</v>
      </c>
      <c r="C21" s="6">
        <v>720000</v>
      </c>
      <c r="D21" s="5">
        <f t="shared" si="0"/>
        <v>60000</v>
      </c>
      <c r="E21" s="12">
        <v>583333.31000000006</v>
      </c>
      <c r="F21" s="13">
        <v>83333.33</v>
      </c>
      <c r="G21" s="8">
        <f t="shared" si="1"/>
        <v>666666.64</v>
      </c>
      <c r="H21" s="14" t="s">
        <v>25</v>
      </c>
      <c r="I21" s="15" t="s">
        <v>16</v>
      </c>
      <c r="J21" s="16" t="s">
        <v>17</v>
      </c>
      <c r="L21" s="18"/>
    </row>
    <row r="22" spans="1:12" s="17" customFormat="1" ht="22.5" x14ac:dyDescent="0.2">
      <c r="A22" s="6" t="s">
        <v>26</v>
      </c>
      <c r="B22" s="5">
        <v>463759.16</v>
      </c>
      <c r="C22" s="6">
        <v>2782554.96</v>
      </c>
      <c r="D22" s="5">
        <f t="shared" si="0"/>
        <v>231879.58</v>
      </c>
      <c r="E22" s="12">
        <v>991666.67000000016</v>
      </c>
      <c r="F22" s="13">
        <v>141666.68</v>
      </c>
      <c r="G22" s="8">
        <f t="shared" si="1"/>
        <v>1133333.3500000001</v>
      </c>
      <c r="H22" s="14" t="s">
        <v>19</v>
      </c>
      <c r="I22" s="15" t="s">
        <v>16</v>
      </c>
      <c r="J22" s="16" t="s">
        <v>17</v>
      </c>
      <c r="L22" s="18"/>
    </row>
    <row r="23" spans="1:12" s="17" customFormat="1" ht="24" x14ac:dyDescent="0.2">
      <c r="A23" s="4" t="s">
        <v>27</v>
      </c>
      <c r="B23" s="5">
        <v>375000</v>
      </c>
      <c r="C23" s="6">
        <v>2250000</v>
      </c>
      <c r="D23" s="5">
        <f t="shared" si="0"/>
        <v>187500</v>
      </c>
      <c r="E23" s="12">
        <v>3367720.0399999996</v>
      </c>
      <c r="F23" s="13">
        <v>433333.34</v>
      </c>
      <c r="G23" s="8">
        <f t="shared" si="1"/>
        <v>3801053.3799999994</v>
      </c>
      <c r="H23" s="14" t="s">
        <v>19</v>
      </c>
      <c r="I23" s="15" t="s">
        <v>16</v>
      </c>
      <c r="J23" s="16" t="s">
        <v>17</v>
      </c>
      <c r="L23" s="18"/>
    </row>
    <row r="24" spans="1:12" s="17" customFormat="1" ht="22.5" x14ac:dyDescent="0.2">
      <c r="A24" s="6" t="s">
        <v>28</v>
      </c>
      <c r="B24" s="5">
        <v>530516.66</v>
      </c>
      <c r="C24" s="6">
        <v>3183099.96</v>
      </c>
      <c r="D24" s="5">
        <f t="shared" si="0"/>
        <v>265258.33</v>
      </c>
      <c r="E24" s="12">
        <v>1458333.41</v>
      </c>
      <c r="F24" s="13">
        <v>208333.33</v>
      </c>
      <c r="G24" s="8">
        <f t="shared" si="1"/>
        <v>1666666.74</v>
      </c>
      <c r="H24" s="14" t="s">
        <v>19</v>
      </c>
      <c r="I24" s="15" t="s">
        <v>16</v>
      </c>
      <c r="J24" s="19" t="s">
        <v>17</v>
      </c>
      <c r="L24" s="18"/>
    </row>
    <row r="25" spans="1:12" s="17" customFormat="1" ht="24" x14ac:dyDescent="0.2">
      <c r="A25" s="11" t="s">
        <v>29</v>
      </c>
      <c r="B25" s="5">
        <v>100000</v>
      </c>
      <c r="C25" s="6">
        <v>600000</v>
      </c>
      <c r="D25" s="5">
        <f t="shared" si="0"/>
        <v>50000</v>
      </c>
      <c r="E25" s="12">
        <v>583333.31000000006</v>
      </c>
      <c r="F25" s="13">
        <v>83333.33</v>
      </c>
      <c r="G25" s="8">
        <f t="shared" si="1"/>
        <v>666666.64</v>
      </c>
      <c r="H25" s="14" t="s">
        <v>19</v>
      </c>
      <c r="I25" s="15" t="s">
        <v>16</v>
      </c>
      <c r="J25" s="16" t="s">
        <v>17</v>
      </c>
      <c r="L25" s="18"/>
    </row>
    <row r="26" spans="1:12" s="17" customFormat="1" ht="22.5" x14ac:dyDescent="0.2">
      <c r="A26" s="11" t="s">
        <v>30</v>
      </c>
      <c r="B26" s="5">
        <v>166666.66</v>
      </c>
      <c r="C26" s="6">
        <v>999999.96</v>
      </c>
      <c r="D26" s="5">
        <f t="shared" si="0"/>
        <v>83333.33</v>
      </c>
      <c r="E26" s="12">
        <v>466666.69999999995</v>
      </c>
      <c r="F26" s="13">
        <v>66666.67</v>
      </c>
      <c r="G26" s="8">
        <f t="shared" si="1"/>
        <v>533333.37</v>
      </c>
      <c r="H26" s="14" t="s">
        <v>31</v>
      </c>
      <c r="I26" s="15" t="s">
        <v>16</v>
      </c>
      <c r="J26" s="16" t="s">
        <v>17</v>
      </c>
      <c r="L26" s="18"/>
    </row>
    <row r="27" spans="1:12" s="17" customFormat="1" ht="22.5" x14ac:dyDescent="0.2">
      <c r="A27" s="6" t="s">
        <v>32</v>
      </c>
      <c r="B27" s="5">
        <v>240000</v>
      </c>
      <c r="C27" s="6">
        <v>1440000</v>
      </c>
      <c r="D27" s="5">
        <f t="shared" si="0"/>
        <v>120000</v>
      </c>
      <c r="E27" s="12">
        <v>1633333.31</v>
      </c>
      <c r="F27" s="13">
        <v>233333.33</v>
      </c>
      <c r="G27" s="8">
        <f t="shared" si="1"/>
        <v>1866666.6400000001</v>
      </c>
      <c r="H27" s="14" t="s">
        <v>31</v>
      </c>
      <c r="I27" s="15" t="s">
        <v>16</v>
      </c>
      <c r="J27" s="16" t="s">
        <v>17</v>
      </c>
      <c r="L27" s="18"/>
    </row>
    <row r="28" spans="1:12" s="17" customFormat="1" ht="36" x14ac:dyDescent="0.2">
      <c r="A28" s="4" t="s">
        <v>33</v>
      </c>
      <c r="B28" s="5">
        <v>160000</v>
      </c>
      <c r="C28" s="6">
        <v>960000</v>
      </c>
      <c r="D28" s="5">
        <f t="shared" si="0"/>
        <v>80000</v>
      </c>
      <c r="E28" s="12">
        <v>700000</v>
      </c>
      <c r="F28" s="13">
        <v>100000</v>
      </c>
      <c r="G28" s="8">
        <f t="shared" si="1"/>
        <v>800000</v>
      </c>
      <c r="H28" s="14" t="s">
        <v>19</v>
      </c>
      <c r="I28" s="15" t="s">
        <v>16</v>
      </c>
      <c r="J28" s="16" t="s">
        <v>17</v>
      </c>
      <c r="L28" s="18"/>
    </row>
    <row r="29" spans="1:12" s="17" customFormat="1" ht="24" x14ac:dyDescent="0.2">
      <c r="A29" s="11" t="s">
        <v>34</v>
      </c>
      <c r="B29" s="5">
        <v>150000</v>
      </c>
      <c r="C29" s="6">
        <v>900000</v>
      </c>
      <c r="D29" s="5">
        <f t="shared" si="0"/>
        <v>75000</v>
      </c>
      <c r="E29" s="12">
        <v>1375482.5</v>
      </c>
      <c r="F29" s="13">
        <v>125000</v>
      </c>
      <c r="G29" s="8">
        <f t="shared" si="1"/>
        <v>1500482.5</v>
      </c>
      <c r="H29" s="14" t="s">
        <v>19</v>
      </c>
      <c r="I29" s="15" t="s">
        <v>16</v>
      </c>
      <c r="J29" s="16" t="s">
        <v>17</v>
      </c>
      <c r="L29" s="18"/>
    </row>
    <row r="30" spans="1:12" s="17" customFormat="1" ht="24" x14ac:dyDescent="0.2">
      <c r="A30" s="4" t="s">
        <v>35</v>
      </c>
      <c r="B30" s="5">
        <v>197733.34</v>
      </c>
      <c r="C30" s="6">
        <v>1186400.04</v>
      </c>
      <c r="D30" s="5">
        <f t="shared" si="0"/>
        <v>98866.67</v>
      </c>
      <c r="E30" s="12">
        <v>583333.31000000006</v>
      </c>
      <c r="F30" s="13">
        <v>83333.33</v>
      </c>
      <c r="G30" s="8">
        <f t="shared" si="1"/>
        <v>666666.64</v>
      </c>
      <c r="H30" s="14" t="s">
        <v>19</v>
      </c>
      <c r="I30" s="15" t="s">
        <v>16</v>
      </c>
      <c r="J30" s="16" t="s">
        <v>17</v>
      </c>
      <c r="L30" s="18"/>
    </row>
    <row r="31" spans="1:12" s="17" customFormat="1" ht="22.5" x14ac:dyDescent="0.2">
      <c r="A31" s="6" t="s">
        <v>36</v>
      </c>
      <c r="B31" s="5">
        <v>120000</v>
      </c>
      <c r="C31" s="6">
        <v>720000</v>
      </c>
      <c r="D31" s="5">
        <f t="shared" si="0"/>
        <v>60000</v>
      </c>
      <c r="E31" s="12">
        <v>700000</v>
      </c>
      <c r="F31" s="13">
        <v>100000</v>
      </c>
      <c r="G31" s="8">
        <f t="shared" si="1"/>
        <v>800000</v>
      </c>
      <c r="H31" s="14" t="s">
        <v>19</v>
      </c>
      <c r="I31" s="15" t="s">
        <v>16</v>
      </c>
      <c r="J31" s="16" t="s">
        <v>17</v>
      </c>
      <c r="L31" s="18"/>
    </row>
    <row r="32" spans="1:12" s="17" customFormat="1" ht="24" x14ac:dyDescent="0.2">
      <c r="A32" s="4" t="s">
        <v>37</v>
      </c>
      <c r="B32" s="5">
        <v>90000</v>
      </c>
      <c r="C32" s="6">
        <v>600000</v>
      </c>
      <c r="D32" s="5">
        <v>45000</v>
      </c>
      <c r="E32" s="12">
        <v>875000</v>
      </c>
      <c r="F32" s="13">
        <v>125000</v>
      </c>
      <c r="G32" s="8">
        <f t="shared" si="1"/>
        <v>1000000</v>
      </c>
      <c r="H32" s="14" t="s">
        <v>38</v>
      </c>
      <c r="I32" s="15" t="s">
        <v>16</v>
      </c>
      <c r="J32" s="16" t="s">
        <v>17</v>
      </c>
      <c r="L32" s="18"/>
    </row>
    <row r="33" spans="1:12" s="17" customFormat="1" ht="24" x14ac:dyDescent="0.2">
      <c r="A33" s="4" t="s">
        <v>39</v>
      </c>
      <c r="B33" s="5">
        <v>480000</v>
      </c>
      <c r="C33" s="6">
        <v>2880000</v>
      </c>
      <c r="D33" s="5">
        <f t="shared" ref="D33:D63" si="2">+C33/12</f>
        <v>240000</v>
      </c>
      <c r="E33" s="12">
        <v>1680000</v>
      </c>
      <c r="F33" s="13">
        <v>240000</v>
      </c>
      <c r="G33" s="8">
        <f t="shared" si="1"/>
        <v>1920000</v>
      </c>
      <c r="H33" s="14" t="s">
        <v>38</v>
      </c>
      <c r="I33" s="15" t="s">
        <v>16</v>
      </c>
      <c r="J33" s="16" t="s">
        <v>17</v>
      </c>
      <c r="L33" s="18"/>
    </row>
    <row r="34" spans="1:12" s="17" customFormat="1" ht="22.5" x14ac:dyDescent="0.2">
      <c r="A34" s="11" t="s">
        <v>40</v>
      </c>
      <c r="B34" s="5">
        <v>397333.34</v>
      </c>
      <c r="C34" s="6">
        <v>2384000.04</v>
      </c>
      <c r="D34" s="5">
        <f t="shared" si="2"/>
        <v>198666.67</v>
      </c>
      <c r="E34" s="12">
        <v>875000</v>
      </c>
      <c r="F34" s="13">
        <v>125000</v>
      </c>
      <c r="G34" s="8">
        <f t="shared" si="1"/>
        <v>1000000</v>
      </c>
      <c r="H34" s="14" t="s">
        <v>19</v>
      </c>
      <c r="I34" s="15" t="s">
        <v>16</v>
      </c>
      <c r="J34" s="16" t="s">
        <v>17</v>
      </c>
      <c r="L34" s="18"/>
    </row>
    <row r="35" spans="1:12" s="17" customFormat="1" ht="24" x14ac:dyDescent="0.2">
      <c r="A35" s="4" t="s">
        <v>41</v>
      </c>
      <c r="B35" s="5">
        <v>667911.66</v>
      </c>
      <c r="C35" s="6">
        <v>4007469.96</v>
      </c>
      <c r="D35" s="5">
        <f t="shared" si="2"/>
        <v>333955.83</v>
      </c>
      <c r="E35" s="12">
        <v>2333333.31</v>
      </c>
      <c r="F35" s="13">
        <v>333333.33</v>
      </c>
      <c r="G35" s="8">
        <f t="shared" si="1"/>
        <v>2666666.64</v>
      </c>
      <c r="H35" s="14" t="s">
        <v>19</v>
      </c>
      <c r="I35" s="15" t="s">
        <v>16</v>
      </c>
      <c r="J35" s="16" t="s">
        <v>17</v>
      </c>
      <c r="L35" s="18"/>
    </row>
    <row r="36" spans="1:12" s="17" customFormat="1" ht="22.5" x14ac:dyDescent="0.2">
      <c r="A36" s="6" t="s">
        <v>42</v>
      </c>
      <c r="B36" s="5">
        <v>312260.65999999997</v>
      </c>
      <c r="C36" s="6">
        <v>1873563.96</v>
      </c>
      <c r="D36" s="5">
        <f t="shared" si="2"/>
        <v>156130.32999999999</v>
      </c>
      <c r="E36" s="12">
        <v>933333.30999999982</v>
      </c>
      <c r="F36" s="13">
        <v>133333.32999999999</v>
      </c>
      <c r="G36" s="8">
        <f t="shared" si="1"/>
        <v>1066666.6399999999</v>
      </c>
      <c r="H36" s="14" t="s">
        <v>19</v>
      </c>
      <c r="I36" s="15" t="s">
        <v>16</v>
      </c>
      <c r="J36" s="16" t="s">
        <v>17</v>
      </c>
      <c r="L36" s="18"/>
    </row>
    <row r="37" spans="1:12" s="17" customFormat="1" ht="24" x14ac:dyDescent="0.2">
      <c r="A37" s="4" t="s">
        <v>43</v>
      </c>
      <c r="B37" s="5">
        <v>500000</v>
      </c>
      <c r="C37" s="6">
        <v>3000000</v>
      </c>
      <c r="D37" s="5">
        <f t="shared" si="2"/>
        <v>250000</v>
      </c>
      <c r="E37" s="12">
        <v>1750000</v>
      </c>
      <c r="F37" s="13">
        <v>250000</v>
      </c>
      <c r="G37" s="8">
        <f t="shared" si="1"/>
        <v>2000000</v>
      </c>
      <c r="H37" s="14" t="s">
        <v>19</v>
      </c>
      <c r="I37" s="15" t="s">
        <v>16</v>
      </c>
      <c r="J37" s="16" t="s">
        <v>17</v>
      </c>
      <c r="L37" s="18"/>
    </row>
    <row r="38" spans="1:12" s="17" customFormat="1" ht="22.5" x14ac:dyDescent="0.2">
      <c r="A38" s="11" t="s">
        <v>44</v>
      </c>
      <c r="B38" s="5">
        <v>90000</v>
      </c>
      <c r="C38" s="6">
        <v>540000</v>
      </c>
      <c r="D38" s="5">
        <f t="shared" si="2"/>
        <v>45000</v>
      </c>
      <c r="E38" s="12">
        <v>583333.31000000006</v>
      </c>
      <c r="F38" s="13">
        <v>83333.33</v>
      </c>
      <c r="G38" s="8">
        <f t="shared" si="1"/>
        <v>666666.64</v>
      </c>
      <c r="H38" s="14" t="s">
        <v>19</v>
      </c>
      <c r="I38" s="15" t="s">
        <v>16</v>
      </c>
      <c r="J38" s="16" t="s">
        <v>17</v>
      </c>
      <c r="L38" s="18"/>
    </row>
    <row r="39" spans="1:12" s="17" customFormat="1" ht="24" x14ac:dyDescent="0.2">
      <c r="A39" s="4" t="s">
        <v>45</v>
      </c>
      <c r="B39" s="5">
        <v>400000</v>
      </c>
      <c r="C39" s="6">
        <v>2400000</v>
      </c>
      <c r="D39" s="5">
        <f t="shared" si="2"/>
        <v>200000</v>
      </c>
      <c r="E39" s="12">
        <v>1863867.25</v>
      </c>
      <c r="F39" s="13">
        <v>250000</v>
      </c>
      <c r="G39" s="8">
        <f t="shared" si="1"/>
        <v>2113867.25</v>
      </c>
      <c r="H39" s="14" t="s">
        <v>19</v>
      </c>
      <c r="I39" s="15" t="s">
        <v>16</v>
      </c>
      <c r="J39" s="16" t="s">
        <v>17</v>
      </c>
      <c r="L39" s="18"/>
    </row>
    <row r="40" spans="1:12" s="17" customFormat="1" ht="22.5" x14ac:dyDescent="0.2">
      <c r="A40" s="6" t="s">
        <v>46</v>
      </c>
      <c r="B40" s="5">
        <v>1033333.34</v>
      </c>
      <c r="C40" s="6">
        <v>6200000.04</v>
      </c>
      <c r="D40" s="5">
        <f t="shared" si="2"/>
        <v>516666.67</v>
      </c>
      <c r="E40" s="12">
        <v>4666666.6900000004</v>
      </c>
      <c r="F40" s="13">
        <v>666666.67000000004</v>
      </c>
      <c r="G40" s="8">
        <f t="shared" si="1"/>
        <v>5333333.3600000003</v>
      </c>
      <c r="H40" s="14" t="s">
        <v>19</v>
      </c>
      <c r="I40" s="15" t="s">
        <v>16</v>
      </c>
      <c r="J40" s="16" t="s">
        <v>17</v>
      </c>
      <c r="L40" s="18"/>
    </row>
    <row r="41" spans="1:12" s="17" customFormat="1" ht="24" x14ac:dyDescent="0.2">
      <c r="A41" s="4" t="s">
        <v>47</v>
      </c>
      <c r="B41" s="5">
        <v>800000</v>
      </c>
      <c r="C41" s="6">
        <v>4800000</v>
      </c>
      <c r="D41" s="5">
        <f t="shared" si="2"/>
        <v>400000</v>
      </c>
      <c r="E41" s="12">
        <v>1458333.31</v>
      </c>
      <c r="F41" s="13">
        <v>208333.33</v>
      </c>
      <c r="G41" s="8">
        <f t="shared" si="1"/>
        <v>1666666.6400000001</v>
      </c>
      <c r="H41" s="14" t="s">
        <v>19</v>
      </c>
      <c r="I41" s="15" t="s">
        <v>16</v>
      </c>
      <c r="J41" s="16" t="s">
        <v>17</v>
      </c>
      <c r="L41" s="18"/>
    </row>
    <row r="42" spans="1:12" s="17" customFormat="1" ht="24" x14ac:dyDescent="0.2">
      <c r="A42" s="4" t="s">
        <v>48</v>
      </c>
      <c r="B42" s="5">
        <v>375000</v>
      </c>
      <c r="C42" s="6">
        <v>2250000</v>
      </c>
      <c r="D42" s="5">
        <f t="shared" si="2"/>
        <v>187500</v>
      </c>
      <c r="E42" s="12">
        <v>700000</v>
      </c>
      <c r="F42" s="13">
        <v>100000</v>
      </c>
      <c r="G42" s="8">
        <f t="shared" si="1"/>
        <v>800000</v>
      </c>
      <c r="H42" s="14" t="s">
        <v>19</v>
      </c>
      <c r="I42" s="15" t="s">
        <v>16</v>
      </c>
      <c r="J42" s="19" t="s">
        <v>17</v>
      </c>
      <c r="L42" s="18"/>
    </row>
    <row r="43" spans="1:12" s="17" customFormat="1" ht="22.5" x14ac:dyDescent="0.2">
      <c r="A43" s="6" t="s">
        <v>49</v>
      </c>
      <c r="B43" s="5">
        <v>115916.66</v>
      </c>
      <c r="C43" s="6">
        <v>695499.96</v>
      </c>
      <c r="D43" s="5">
        <f t="shared" si="2"/>
        <v>57958.329999999994</v>
      </c>
      <c r="E43" s="12">
        <v>583333.31000000006</v>
      </c>
      <c r="F43" s="13">
        <v>83333.33</v>
      </c>
      <c r="G43" s="8">
        <f t="shared" si="1"/>
        <v>666666.64</v>
      </c>
      <c r="H43" s="14" t="s">
        <v>19</v>
      </c>
      <c r="I43" s="15" t="s">
        <v>16</v>
      </c>
      <c r="J43" s="19" t="s">
        <v>17</v>
      </c>
      <c r="L43" s="18"/>
    </row>
    <row r="44" spans="1:12" s="17" customFormat="1" ht="36" x14ac:dyDescent="0.2">
      <c r="A44" s="4" t="s">
        <v>50</v>
      </c>
      <c r="B44" s="5">
        <v>491666.66</v>
      </c>
      <c r="C44" s="6">
        <v>2949999.96</v>
      </c>
      <c r="D44" s="5">
        <f t="shared" si="2"/>
        <v>245833.33</v>
      </c>
      <c r="E44" s="12">
        <v>700000</v>
      </c>
      <c r="F44" s="13">
        <v>100000</v>
      </c>
      <c r="G44" s="8">
        <f t="shared" si="1"/>
        <v>800000</v>
      </c>
      <c r="H44" s="14" t="s">
        <v>19</v>
      </c>
      <c r="I44" s="15" t="s">
        <v>16</v>
      </c>
      <c r="J44" s="16" t="s">
        <v>17</v>
      </c>
      <c r="L44" s="18"/>
    </row>
    <row r="45" spans="1:12" s="17" customFormat="1" ht="24" x14ac:dyDescent="0.2">
      <c r="A45" s="4" t="s">
        <v>51</v>
      </c>
      <c r="B45" s="5">
        <v>100000</v>
      </c>
      <c r="C45" s="6">
        <v>600000</v>
      </c>
      <c r="D45" s="5">
        <f t="shared" si="2"/>
        <v>50000</v>
      </c>
      <c r="E45" s="12">
        <v>350000</v>
      </c>
      <c r="F45" s="13">
        <v>50000</v>
      </c>
      <c r="G45" s="8">
        <f t="shared" si="1"/>
        <v>400000</v>
      </c>
      <c r="H45" s="14" t="s">
        <v>19</v>
      </c>
      <c r="I45" s="15" t="s">
        <v>16</v>
      </c>
      <c r="J45" s="16" t="s">
        <v>17</v>
      </c>
      <c r="L45" s="18"/>
    </row>
    <row r="46" spans="1:12" s="17" customFormat="1" ht="24" x14ac:dyDescent="0.2">
      <c r="A46" s="4" t="s">
        <v>52</v>
      </c>
      <c r="B46" s="5">
        <v>173000</v>
      </c>
      <c r="C46" s="6">
        <v>1038000</v>
      </c>
      <c r="D46" s="5">
        <f t="shared" si="2"/>
        <v>86500</v>
      </c>
      <c r="E46" s="12">
        <v>1166666.6700000002</v>
      </c>
      <c r="F46" s="12">
        <v>166666.67000000001</v>
      </c>
      <c r="G46" s="8">
        <f t="shared" si="1"/>
        <v>1333333.3400000001</v>
      </c>
      <c r="H46" s="14" t="s">
        <v>53</v>
      </c>
      <c r="I46" s="15" t="s">
        <v>16</v>
      </c>
      <c r="J46" s="19" t="s">
        <v>17</v>
      </c>
      <c r="L46" s="18"/>
    </row>
    <row r="47" spans="1:12" s="17" customFormat="1" ht="24" x14ac:dyDescent="0.2">
      <c r="A47" s="11" t="s">
        <v>54</v>
      </c>
      <c r="B47" s="5">
        <v>333333.34000000003</v>
      </c>
      <c r="C47" s="6">
        <v>2000000.04</v>
      </c>
      <c r="D47" s="5">
        <f t="shared" si="2"/>
        <v>166666.67000000001</v>
      </c>
      <c r="E47" s="12">
        <v>1750000</v>
      </c>
      <c r="F47" s="13">
        <v>250000</v>
      </c>
      <c r="G47" s="8">
        <f t="shared" si="1"/>
        <v>2000000</v>
      </c>
      <c r="H47" s="14" t="s">
        <v>53</v>
      </c>
      <c r="I47" s="15" t="s">
        <v>16</v>
      </c>
      <c r="J47" s="16" t="s">
        <v>17</v>
      </c>
      <c r="L47" s="18"/>
    </row>
    <row r="48" spans="1:12" s="17" customFormat="1" ht="24" x14ac:dyDescent="0.2">
      <c r="A48" s="4" t="s">
        <v>55</v>
      </c>
      <c r="B48" s="5">
        <v>282384.34000000003</v>
      </c>
      <c r="C48" s="6">
        <v>1694306.04</v>
      </c>
      <c r="D48" s="5">
        <f t="shared" si="2"/>
        <v>141192.17000000001</v>
      </c>
      <c r="E48" s="12">
        <v>1166666.6900000002</v>
      </c>
      <c r="F48" s="12">
        <v>166666.67000000001</v>
      </c>
      <c r="G48" s="8">
        <f t="shared" si="1"/>
        <v>1333333.3600000001</v>
      </c>
      <c r="H48" s="14" t="s">
        <v>19</v>
      </c>
      <c r="I48" s="15" t="s">
        <v>16</v>
      </c>
      <c r="J48" s="16" t="s">
        <v>17</v>
      </c>
      <c r="L48" s="18"/>
    </row>
    <row r="49" spans="1:12" s="17" customFormat="1" ht="22.5" x14ac:dyDescent="0.2">
      <c r="A49" s="6" t="s">
        <v>56</v>
      </c>
      <c r="B49" s="5">
        <v>200000</v>
      </c>
      <c r="C49" s="6">
        <v>1200000</v>
      </c>
      <c r="D49" s="5">
        <f t="shared" si="2"/>
        <v>100000</v>
      </c>
      <c r="E49" s="12">
        <v>1050000</v>
      </c>
      <c r="F49" s="13">
        <v>150000</v>
      </c>
      <c r="G49" s="8">
        <f t="shared" si="1"/>
        <v>1200000</v>
      </c>
      <c r="H49" s="14" t="s">
        <v>57</v>
      </c>
      <c r="I49" s="15" t="s">
        <v>16</v>
      </c>
      <c r="J49" s="16" t="s">
        <v>17</v>
      </c>
      <c r="L49" s="18"/>
    </row>
    <row r="50" spans="1:12" s="17" customFormat="1" ht="22.5" x14ac:dyDescent="0.2">
      <c r="A50" s="4" t="s">
        <v>58</v>
      </c>
      <c r="B50" s="5">
        <v>280000</v>
      </c>
      <c r="C50" s="6">
        <v>1680000</v>
      </c>
      <c r="D50" s="5">
        <f t="shared" si="2"/>
        <v>140000</v>
      </c>
      <c r="E50" s="12">
        <v>1166666.7000000002</v>
      </c>
      <c r="F50" s="12">
        <v>166666.67000000001</v>
      </c>
      <c r="G50" s="8">
        <f t="shared" si="1"/>
        <v>1333333.3700000001</v>
      </c>
      <c r="H50" s="14" t="s">
        <v>19</v>
      </c>
      <c r="I50" s="15" t="s">
        <v>16</v>
      </c>
      <c r="J50" s="16" t="s">
        <v>17</v>
      </c>
      <c r="L50" s="18"/>
    </row>
    <row r="51" spans="1:12" s="17" customFormat="1" ht="22.5" x14ac:dyDescent="0.2">
      <c r="A51" s="6" t="s">
        <v>59</v>
      </c>
      <c r="B51" s="5">
        <v>180000</v>
      </c>
      <c r="C51" s="6">
        <v>1080000</v>
      </c>
      <c r="D51" s="5">
        <f t="shared" si="2"/>
        <v>90000</v>
      </c>
      <c r="E51" s="12">
        <v>875000</v>
      </c>
      <c r="F51" s="13">
        <v>125000</v>
      </c>
      <c r="G51" s="8">
        <f t="shared" si="1"/>
        <v>1000000</v>
      </c>
      <c r="H51" s="14" t="s">
        <v>60</v>
      </c>
      <c r="I51" s="15" t="s">
        <v>16</v>
      </c>
      <c r="J51" s="16" t="s">
        <v>17</v>
      </c>
      <c r="L51" s="18"/>
    </row>
    <row r="52" spans="1:12" s="17" customFormat="1" ht="22.5" x14ac:dyDescent="0.2">
      <c r="A52" s="4" t="s">
        <v>61</v>
      </c>
      <c r="B52" s="5">
        <v>60000</v>
      </c>
      <c r="C52" s="6">
        <v>360000</v>
      </c>
      <c r="D52" s="5">
        <f t="shared" si="2"/>
        <v>30000</v>
      </c>
      <c r="E52" s="12">
        <v>291666.68999999994</v>
      </c>
      <c r="F52" s="13">
        <v>41666.67</v>
      </c>
      <c r="G52" s="8">
        <f t="shared" si="1"/>
        <v>333333.35999999993</v>
      </c>
      <c r="H52" s="14" t="s">
        <v>19</v>
      </c>
      <c r="I52" s="15" t="s">
        <v>16</v>
      </c>
      <c r="J52" s="16" t="s">
        <v>17</v>
      </c>
      <c r="L52" s="18"/>
    </row>
    <row r="53" spans="1:12" s="17" customFormat="1" ht="24" x14ac:dyDescent="0.2">
      <c r="A53" s="4" t="s">
        <v>62</v>
      </c>
      <c r="B53" s="6">
        <v>583333.34</v>
      </c>
      <c r="C53" s="6">
        <v>3500000.04</v>
      </c>
      <c r="D53" s="5">
        <f t="shared" si="2"/>
        <v>291666.67</v>
      </c>
      <c r="E53" s="12">
        <v>2041666.6899999997</v>
      </c>
      <c r="F53" s="13">
        <v>291666.67</v>
      </c>
      <c r="G53" s="8">
        <f t="shared" si="1"/>
        <v>2333333.36</v>
      </c>
      <c r="H53" s="14" t="s">
        <v>19</v>
      </c>
      <c r="I53" s="15" t="s">
        <v>16</v>
      </c>
      <c r="J53" s="16" t="s">
        <v>17</v>
      </c>
      <c r="L53" s="18"/>
    </row>
    <row r="54" spans="1:12" s="17" customFormat="1" ht="22.5" x14ac:dyDescent="0.2">
      <c r="A54" s="11" t="s">
        <v>63</v>
      </c>
      <c r="B54" s="5">
        <v>320000</v>
      </c>
      <c r="C54" s="6">
        <v>1920000</v>
      </c>
      <c r="D54" s="5">
        <f t="shared" si="2"/>
        <v>160000</v>
      </c>
      <c r="E54" s="12">
        <v>1166666.6700000002</v>
      </c>
      <c r="F54" s="12">
        <v>166666.67000000001</v>
      </c>
      <c r="G54" s="8">
        <f t="shared" si="1"/>
        <v>1333333.3400000001</v>
      </c>
      <c r="H54" s="14" t="s">
        <v>19</v>
      </c>
      <c r="I54" s="15" t="s">
        <v>16</v>
      </c>
      <c r="J54" s="19" t="s">
        <v>17</v>
      </c>
      <c r="L54" s="18"/>
    </row>
    <row r="55" spans="1:12" s="17" customFormat="1" ht="22.5" x14ac:dyDescent="0.2">
      <c r="A55" s="4" t="s">
        <v>64</v>
      </c>
      <c r="B55" s="5">
        <v>120000</v>
      </c>
      <c r="C55" s="6">
        <v>720000</v>
      </c>
      <c r="D55" s="5">
        <f t="shared" si="2"/>
        <v>60000</v>
      </c>
      <c r="E55" s="12">
        <v>583333.31000000006</v>
      </c>
      <c r="F55" s="13">
        <v>83333.33</v>
      </c>
      <c r="G55" s="8">
        <f t="shared" si="1"/>
        <v>666666.64</v>
      </c>
      <c r="H55" s="14" t="s">
        <v>19</v>
      </c>
      <c r="I55" s="15" t="s">
        <v>16</v>
      </c>
      <c r="J55" s="19" t="s">
        <v>17</v>
      </c>
      <c r="L55" s="18"/>
    </row>
    <row r="56" spans="1:12" s="17" customFormat="1" ht="22.5" x14ac:dyDescent="0.2">
      <c r="A56" s="4" t="s">
        <v>65</v>
      </c>
      <c r="B56" s="5">
        <v>400000</v>
      </c>
      <c r="C56" s="6">
        <v>2400000</v>
      </c>
      <c r="D56" s="5">
        <f t="shared" si="2"/>
        <v>200000</v>
      </c>
      <c r="E56" s="12">
        <v>1400000</v>
      </c>
      <c r="F56" s="13">
        <v>200000</v>
      </c>
      <c r="G56" s="8">
        <f t="shared" si="1"/>
        <v>1600000</v>
      </c>
      <c r="H56" s="14" t="s">
        <v>19</v>
      </c>
      <c r="I56" s="15" t="s">
        <v>16</v>
      </c>
      <c r="J56" s="19" t="s">
        <v>17</v>
      </c>
      <c r="L56" s="18"/>
    </row>
    <row r="57" spans="1:12" s="20" customFormat="1" ht="24" x14ac:dyDescent="0.25">
      <c r="A57" s="4" t="s">
        <v>66</v>
      </c>
      <c r="B57" s="5">
        <v>192000</v>
      </c>
      <c r="C57" s="6">
        <v>1152000</v>
      </c>
      <c r="D57" s="5">
        <f t="shared" si="2"/>
        <v>96000</v>
      </c>
      <c r="E57" s="12">
        <v>700000</v>
      </c>
      <c r="F57" s="13">
        <v>100000</v>
      </c>
      <c r="G57" s="8">
        <f t="shared" si="1"/>
        <v>800000</v>
      </c>
      <c r="H57" s="14" t="s">
        <v>19</v>
      </c>
      <c r="I57" s="15" t="s">
        <v>16</v>
      </c>
      <c r="J57" s="19" t="s">
        <v>17</v>
      </c>
      <c r="L57" s="21"/>
    </row>
    <row r="58" spans="1:12" s="20" customFormat="1" ht="22.5" x14ac:dyDescent="0.25">
      <c r="A58" s="6" t="s">
        <v>67</v>
      </c>
      <c r="B58" s="5">
        <v>300000</v>
      </c>
      <c r="C58" s="6">
        <v>1800000</v>
      </c>
      <c r="D58" s="5">
        <f t="shared" si="2"/>
        <v>150000</v>
      </c>
      <c r="E58" s="12">
        <v>1458333.3099999998</v>
      </c>
      <c r="F58" s="13">
        <v>208333.33</v>
      </c>
      <c r="G58" s="8">
        <f t="shared" si="1"/>
        <v>1666666.64</v>
      </c>
      <c r="H58" s="14" t="s">
        <v>19</v>
      </c>
      <c r="I58" s="15" t="s">
        <v>16</v>
      </c>
      <c r="J58" s="19" t="s">
        <v>17</v>
      </c>
      <c r="L58" s="21"/>
    </row>
    <row r="59" spans="1:12" s="20" customFormat="1" ht="24" x14ac:dyDescent="0.25">
      <c r="A59" s="4" t="s">
        <v>68</v>
      </c>
      <c r="B59" s="5">
        <v>96000</v>
      </c>
      <c r="C59" s="6">
        <v>576000</v>
      </c>
      <c r="D59" s="5">
        <f t="shared" si="2"/>
        <v>48000</v>
      </c>
      <c r="E59" s="12">
        <v>371000</v>
      </c>
      <c r="F59" s="13">
        <v>53000</v>
      </c>
      <c r="G59" s="8">
        <f t="shared" si="1"/>
        <v>424000</v>
      </c>
      <c r="H59" s="14" t="s">
        <v>19</v>
      </c>
      <c r="I59" s="15" t="s">
        <v>16</v>
      </c>
      <c r="J59" s="16" t="s">
        <v>17</v>
      </c>
      <c r="L59" s="21"/>
    </row>
    <row r="60" spans="1:12" s="20" customFormat="1" ht="22.5" x14ac:dyDescent="0.25">
      <c r="A60" s="4" t="s">
        <v>69</v>
      </c>
      <c r="B60" s="5">
        <v>420000</v>
      </c>
      <c r="C60" s="6">
        <v>2520000</v>
      </c>
      <c r="D60" s="5">
        <f t="shared" si="2"/>
        <v>210000</v>
      </c>
      <c r="E60" s="12">
        <v>2100000</v>
      </c>
      <c r="F60" s="13">
        <v>300000</v>
      </c>
      <c r="G60" s="8">
        <f t="shared" si="1"/>
        <v>2400000</v>
      </c>
      <c r="H60" s="14" t="s">
        <v>19</v>
      </c>
      <c r="I60" s="15" t="s">
        <v>16</v>
      </c>
      <c r="J60" s="19" t="s">
        <v>17</v>
      </c>
      <c r="L60" s="21"/>
    </row>
    <row r="61" spans="1:12" s="20" customFormat="1" ht="24" x14ac:dyDescent="0.25">
      <c r="A61" s="4" t="s">
        <v>70</v>
      </c>
      <c r="B61" s="5">
        <v>8389203.8399999999</v>
      </c>
      <c r="C61" s="6">
        <v>50335223.039999999</v>
      </c>
      <c r="D61" s="5">
        <f t="shared" si="2"/>
        <v>4194601.92</v>
      </c>
      <c r="E61" s="12">
        <v>26600000</v>
      </c>
      <c r="F61" s="13">
        <v>3800000</v>
      </c>
      <c r="G61" s="8">
        <f t="shared" si="1"/>
        <v>30400000</v>
      </c>
      <c r="H61" s="14" t="s">
        <v>19</v>
      </c>
      <c r="I61" s="15" t="s">
        <v>16</v>
      </c>
      <c r="J61" s="19" t="s">
        <v>17</v>
      </c>
      <c r="L61" s="21"/>
    </row>
    <row r="62" spans="1:12" s="20" customFormat="1" ht="22.5" x14ac:dyDescent="0.25">
      <c r="A62" s="4" t="s">
        <v>71</v>
      </c>
      <c r="B62" s="5">
        <v>225000</v>
      </c>
      <c r="C62" s="6">
        <v>1350000</v>
      </c>
      <c r="D62" s="5">
        <f t="shared" si="2"/>
        <v>112500</v>
      </c>
      <c r="E62" s="12">
        <v>1458333.31</v>
      </c>
      <c r="F62" s="13">
        <v>208333.33</v>
      </c>
      <c r="G62" s="8">
        <f t="shared" si="1"/>
        <v>1666666.6400000001</v>
      </c>
      <c r="H62" s="14" t="s">
        <v>19</v>
      </c>
      <c r="I62" s="15" t="s">
        <v>16</v>
      </c>
      <c r="J62" s="16" t="s">
        <v>17</v>
      </c>
      <c r="L62" s="21"/>
    </row>
    <row r="63" spans="1:12" s="20" customFormat="1" ht="24" x14ac:dyDescent="0.25">
      <c r="A63" s="4" t="s">
        <v>72</v>
      </c>
      <c r="B63" s="5">
        <v>96000</v>
      </c>
      <c r="C63" s="6">
        <v>576000</v>
      </c>
      <c r="D63" s="5">
        <f t="shared" si="2"/>
        <v>48000</v>
      </c>
      <c r="E63" s="12">
        <v>700000</v>
      </c>
      <c r="F63" s="13">
        <v>100000</v>
      </c>
      <c r="G63" s="8">
        <f t="shared" si="1"/>
        <v>800000</v>
      </c>
      <c r="H63" s="14" t="s">
        <v>19</v>
      </c>
      <c r="I63" s="15" t="s">
        <v>16</v>
      </c>
      <c r="J63" s="16" t="s">
        <v>17</v>
      </c>
      <c r="L63" s="21"/>
    </row>
    <row r="64" spans="1:12" ht="22.5" x14ac:dyDescent="0.2">
      <c r="A64" s="4" t="s">
        <v>73</v>
      </c>
      <c r="B64" s="5">
        <v>225000</v>
      </c>
      <c r="C64" s="6">
        <v>625000</v>
      </c>
      <c r="D64" s="5">
        <f t="shared" ref="D64:D70" si="3">C64*1</f>
        <v>625000</v>
      </c>
      <c r="E64" s="12">
        <v>583333.31000000006</v>
      </c>
      <c r="F64" s="13">
        <v>83333.33</v>
      </c>
      <c r="G64" s="8">
        <f t="shared" si="1"/>
        <v>666666.64</v>
      </c>
      <c r="H64" s="22" t="s">
        <v>74</v>
      </c>
      <c r="I64" s="15" t="s">
        <v>16</v>
      </c>
      <c r="J64" s="16" t="s">
        <v>17</v>
      </c>
    </row>
    <row r="65" spans="1:10" ht="24" x14ac:dyDescent="0.2">
      <c r="A65" s="4" t="s">
        <v>75</v>
      </c>
      <c r="B65" s="5">
        <v>225000</v>
      </c>
      <c r="C65" s="6">
        <v>750000</v>
      </c>
      <c r="D65" s="5">
        <f t="shared" si="3"/>
        <v>750000</v>
      </c>
      <c r="E65" s="12">
        <v>729166.75</v>
      </c>
      <c r="F65" s="13">
        <v>104166.67</v>
      </c>
      <c r="G65" s="8">
        <f t="shared" si="1"/>
        <v>833333.42</v>
      </c>
      <c r="H65" s="22" t="s">
        <v>74</v>
      </c>
      <c r="I65" s="15" t="s">
        <v>16</v>
      </c>
      <c r="J65" s="16" t="s">
        <v>17</v>
      </c>
    </row>
    <row r="66" spans="1:10" ht="22.5" x14ac:dyDescent="0.2">
      <c r="A66" s="4" t="s">
        <v>76</v>
      </c>
      <c r="B66" s="5">
        <v>225000</v>
      </c>
      <c r="C66" s="6">
        <v>900000</v>
      </c>
      <c r="D66" s="5">
        <f t="shared" si="3"/>
        <v>900000</v>
      </c>
      <c r="E66" s="12">
        <v>1050000</v>
      </c>
      <c r="F66" s="13">
        <v>150000</v>
      </c>
      <c r="G66" s="8">
        <f t="shared" si="1"/>
        <v>1200000</v>
      </c>
      <c r="H66" s="22" t="s">
        <v>74</v>
      </c>
      <c r="I66" s="15" t="s">
        <v>16</v>
      </c>
      <c r="J66" s="16" t="s">
        <v>17</v>
      </c>
    </row>
    <row r="67" spans="1:10" ht="22.5" x14ac:dyDescent="0.2">
      <c r="A67" s="4" t="s">
        <v>77</v>
      </c>
      <c r="B67" s="5">
        <v>225000</v>
      </c>
      <c r="C67" s="6">
        <v>750000</v>
      </c>
      <c r="D67" s="5">
        <f t="shared" si="3"/>
        <v>750000</v>
      </c>
      <c r="E67" s="12">
        <v>1166666.6700000002</v>
      </c>
      <c r="F67" s="12">
        <v>166666.67000000001</v>
      </c>
      <c r="G67" s="8">
        <f t="shared" si="1"/>
        <v>1333333.3400000001</v>
      </c>
      <c r="H67" s="22" t="s">
        <v>74</v>
      </c>
      <c r="I67" s="15" t="s">
        <v>16</v>
      </c>
      <c r="J67" s="16" t="s">
        <v>17</v>
      </c>
    </row>
    <row r="68" spans="1:10" ht="22.5" x14ac:dyDescent="0.2">
      <c r="A68" s="4" t="s">
        <v>78</v>
      </c>
      <c r="B68" s="5">
        <v>225000</v>
      </c>
      <c r="C68" s="6">
        <v>500000</v>
      </c>
      <c r="D68" s="5">
        <f t="shared" si="3"/>
        <v>500000</v>
      </c>
      <c r="E68" s="12">
        <v>583333.31000000006</v>
      </c>
      <c r="F68" s="13">
        <v>83333.33</v>
      </c>
      <c r="G68" s="8">
        <f t="shared" si="1"/>
        <v>666666.64</v>
      </c>
      <c r="H68" s="22" t="s">
        <v>74</v>
      </c>
      <c r="I68" s="15" t="s">
        <v>16</v>
      </c>
      <c r="J68" s="16" t="s">
        <v>17</v>
      </c>
    </row>
    <row r="69" spans="1:10" ht="24" x14ac:dyDescent="0.2">
      <c r="A69" s="4" t="s">
        <v>79</v>
      </c>
      <c r="B69" s="5">
        <v>225000</v>
      </c>
      <c r="C69" s="6">
        <v>450000</v>
      </c>
      <c r="D69" s="5">
        <f t="shared" si="3"/>
        <v>450000</v>
      </c>
      <c r="E69" s="12">
        <v>420000</v>
      </c>
      <c r="F69" s="13">
        <v>60000</v>
      </c>
      <c r="G69" s="8">
        <f t="shared" si="1"/>
        <v>480000</v>
      </c>
      <c r="H69" s="22" t="s">
        <v>74</v>
      </c>
      <c r="I69" s="15" t="s">
        <v>16</v>
      </c>
      <c r="J69" s="16" t="s">
        <v>17</v>
      </c>
    </row>
    <row r="70" spans="1:10" ht="24" x14ac:dyDescent="0.2">
      <c r="A70" s="4" t="s">
        <v>80</v>
      </c>
      <c r="B70" s="5">
        <v>225000</v>
      </c>
      <c r="C70" s="6">
        <v>250000</v>
      </c>
      <c r="D70" s="5">
        <f t="shared" si="3"/>
        <v>250000</v>
      </c>
      <c r="E70" s="12">
        <v>233333.31000000006</v>
      </c>
      <c r="F70" s="13">
        <v>33333.33</v>
      </c>
      <c r="G70" s="8">
        <f t="shared" si="1"/>
        <v>266666.64000000007</v>
      </c>
      <c r="H70" s="22" t="s">
        <v>74</v>
      </c>
      <c r="I70" s="15" t="s">
        <v>16</v>
      </c>
      <c r="J70" s="16" t="s">
        <v>17</v>
      </c>
    </row>
    <row r="71" spans="1:10" ht="22.5" x14ac:dyDescent="0.2">
      <c r="A71" s="4" t="s">
        <v>81</v>
      </c>
      <c r="B71" s="5"/>
      <c r="C71" s="12">
        <v>0</v>
      </c>
      <c r="D71" s="5">
        <v>0</v>
      </c>
      <c r="E71" s="12">
        <v>210000</v>
      </c>
      <c r="F71" s="13">
        <v>30000</v>
      </c>
      <c r="G71" s="8">
        <f t="shared" si="1"/>
        <v>240000</v>
      </c>
      <c r="H71" s="22" t="s">
        <v>82</v>
      </c>
      <c r="I71" s="15" t="s">
        <v>16</v>
      </c>
      <c r="J71" s="16" t="s">
        <v>17</v>
      </c>
    </row>
    <row r="72" spans="1:10" ht="22.5" x14ac:dyDescent="0.2">
      <c r="A72" s="4" t="s">
        <v>83</v>
      </c>
      <c r="B72" s="5"/>
      <c r="C72" s="12">
        <v>0</v>
      </c>
      <c r="D72" s="5">
        <v>0</v>
      </c>
      <c r="E72" s="12">
        <v>700000</v>
      </c>
      <c r="F72" s="13">
        <v>100000</v>
      </c>
      <c r="G72" s="8">
        <f t="shared" si="1"/>
        <v>800000</v>
      </c>
      <c r="H72" s="22" t="s">
        <v>84</v>
      </c>
      <c r="I72" s="15" t="s">
        <v>16</v>
      </c>
      <c r="J72" s="16" t="s">
        <v>17</v>
      </c>
    </row>
    <row r="73" spans="1:10" ht="22.5" x14ac:dyDescent="0.2">
      <c r="A73" s="4" t="s">
        <v>85</v>
      </c>
      <c r="B73" s="5"/>
      <c r="C73" s="12">
        <v>0</v>
      </c>
      <c r="D73" s="5">
        <v>0</v>
      </c>
      <c r="E73" s="12">
        <v>210000</v>
      </c>
      <c r="F73" s="13">
        <v>30000</v>
      </c>
      <c r="G73" s="8">
        <f t="shared" si="1"/>
        <v>240000</v>
      </c>
      <c r="H73" s="22" t="s">
        <v>86</v>
      </c>
      <c r="I73" s="15" t="s">
        <v>16</v>
      </c>
      <c r="J73" s="16" t="s">
        <v>17</v>
      </c>
    </row>
    <row r="74" spans="1:10" ht="22.5" x14ac:dyDescent="0.2">
      <c r="A74" s="4" t="s">
        <v>87</v>
      </c>
      <c r="B74" s="5"/>
      <c r="C74" s="12">
        <v>0</v>
      </c>
      <c r="D74" s="5">
        <v>0</v>
      </c>
      <c r="E74" s="12">
        <v>291666.68999999994</v>
      </c>
      <c r="F74" s="13">
        <v>41666.67</v>
      </c>
      <c r="G74" s="8">
        <f t="shared" si="1"/>
        <v>333333.35999999993</v>
      </c>
      <c r="H74" s="22" t="s">
        <v>86</v>
      </c>
      <c r="I74" s="15" t="s">
        <v>16</v>
      </c>
      <c r="J74" s="16" t="s">
        <v>17</v>
      </c>
    </row>
    <row r="75" spans="1:10" ht="24" x14ac:dyDescent="0.2">
      <c r="A75" s="4" t="s">
        <v>88</v>
      </c>
      <c r="B75" s="5"/>
      <c r="C75" s="12">
        <v>0</v>
      </c>
      <c r="D75" s="5">
        <v>0</v>
      </c>
      <c r="E75" s="12">
        <v>291666.68999999994</v>
      </c>
      <c r="F75" s="13">
        <v>41666.67</v>
      </c>
      <c r="G75" s="8">
        <f t="shared" si="1"/>
        <v>333333.35999999993</v>
      </c>
      <c r="H75" s="22" t="s">
        <v>86</v>
      </c>
      <c r="I75" s="15" t="s">
        <v>16</v>
      </c>
      <c r="J75" s="16" t="s">
        <v>17</v>
      </c>
    </row>
    <row r="76" spans="1:10" ht="22.5" x14ac:dyDescent="0.2">
      <c r="A76" s="4" t="s">
        <v>89</v>
      </c>
      <c r="B76" s="5"/>
      <c r="C76" s="12">
        <v>0</v>
      </c>
      <c r="D76" s="12">
        <v>0</v>
      </c>
      <c r="E76" s="12">
        <v>210000</v>
      </c>
      <c r="F76" s="13">
        <v>30000</v>
      </c>
      <c r="G76" s="8">
        <f t="shared" si="1"/>
        <v>240000</v>
      </c>
      <c r="H76" s="22" t="s">
        <v>90</v>
      </c>
      <c r="I76" s="15" t="s">
        <v>16</v>
      </c>
      <c r="J76" s="16" t="s">
        <v>17</v>
      </c>
    </row>
    <row r="77" spans="1:10" x14ac:dyDescent="0.2">
      <c r="A77" s="23" t="s">
        <v>91</v>
      </c>
      <c r="B77" s="24"/>
      <c r="C77" s="25">
        <v>0</v>
      </c>
      <c r="D77" s="26">
        <v>0</v>
      </c>
      <c r="E77" s="27">
        <v>583333.31000000006</v>
      </c>
      <c r="F77" s="28">
        <v>83333.33</v>
      </c>
      <c r="G77" s="8">
        <f t="shared" si="1"/>
        <v>666666.64</v>
      </c>
      <c r="H77" s="29"/>
      <c r="I77" s="30"/>
      <c r="J77" s="31"/>
    </row>
    <row r="78" spans="1:10" ht="13.5" thickBot="1" x14ac:dyDescent="0.25">
      <c r="A78" s="23"/>
      <c r="B78" s="24"/>
      <c r="C78" s="25"/>
      <c r="D78" s="32"/>
      <c r="E78" s="33"/>
      <c r="F78" s="34"/>
      <c r="G78" s="105">
        <f>SUM(G15:G77)</f>
        <v>106726069.80000001</v>
      </c>
      <c r="H78" s="35"/>
      <c r="I78" s="36"/>
      <c r="J78" s="37"/>
    </row>
    <row r="79" spans="1:10" ht="13.5" thickTop="1" x14ac:dyDescent="0.2">
      <c r="A79" s="38"/>
      <c r="B79" s="39"/>
      <c r="C79" s="38"/>
      <c r="D79" s="76"/>
      <c r="E79" s="40"/>
      <c r="F79" s="41"/>
      <c r="G79" s="41"/>
      <c r="H79" s="42"/>
      <c r="I79" s="43"/>
      <c r="J79" s="43"/>
    </row>
    <row r="80" spans="1:10" x14ac:dyDescent="0.2">
      <c r="A80" s="38"/>
      <c r="B80" s="39"/>
      <c r="C80" s="38"/>
      <c r="D80" s="76"/>
      <c r="E80" s="40"/>
      <c r="F80" s="41"/>
      <c r="G80" s="41"/>
      <c r="H80" s="42"/>
      <c r="I80" s="43"/>
      <c r="J80" s="43"/>
    </row>
    <row r="81" spans="1:10" x14ac:dyDescent="0.2">
      <c r="A81" s="112"/>
      <c r="B81" s="112"/>
      <c r="C81" s="112"/>
      <c r="D81" s="112"/>
      <c r="E81" s="40"/>
      <c r="F81" s="41"/>
      <c r="G81" s="41"/>
      <c r="H81" s="77"/>
      <c r="I81" s="78"/>
      <c r="J81" s="79"/>
    </row>
    <row r="82" spans="1:10" x14ac:dyDescent="0.2">
      <c r="A82" s="80" t="s">
        <v>92</v>
      </c>
      <c r="B82" s="81"/>
      <c r="C82" s="82" t="s">
        <v>93</v>
      </c>
      <c r="D82" s="83" t="s">
        <v>94</v>
      </c>
      <c r="E82" s="109" t="s">
        <v>95</v>
      </c>
      <c r="F82" s="109"/>
      <c r="G82" s="84"/>
      <c r="H82" s="85"/>
      <c r="I82" s="78"/>
      <c r="J82" s="79"/>
    </row>
    <row r="83" spans="1:10" x14ac:dyDescent="0.2">
      <c r="A83" s="80" t="s">
        <v>96</v>
      </c>
      <c r="B83" s="81"/>
      <c r="C83" s="86" t="s">
        <v>97</v>
      </c>
      <c r="D83" s="87" t="s">
        <v>98</v>
      </c>
      <c r="E83" s="109" t="s">
        <v>99</v>
      </c>
      <c r="F83" s="109"/>
      <c r="G83" s="84"/>
      <c r="H83" s="85"/>
      <c r="I83" s="78"/>
      <c r="J83" s="79"/>
    </row>
    <row r="84" spans="1:10" x14ac:dyDescent="0.2">
      <c r="A84" s="80"/>
      <c r="B84" s="81"/>
      <c r="C84" s="86"/>
      <c r="D84" s="87"/>
      <c r="E84" s="40"/>
      <c r="F84" s="77"/>
      <c r="G84" s="84"/>
      <c r="H84" s="88"/>
      <c r="I84" s="78"/>
      <c r="J84" s="79"/>
    </row>
    <row r="85" spans="1:10" x14ac:dyDescent="0.2">
      <c r="A85" s="89"/>
      <c r="B85" s="81"/>
      <c r="C85" s="82" t="s">
        <v>100</v>
      </c>
      <c r="D85" s="83" t="s">
        <v>101</v>
      </c>
      <c r="E85" s="90"/>
      <c r="F85" s="77"/>
      <c r="G85" s="84"/>
      <c r="H85" s="88"/>
      <c r="I85" s="78"/>
      <c r="J85" s="79"/>
    </row>
    <row r="86" spans="1:10" x14ac:dyDescent="0.2">
      <c r="A86" s="91"/>
      <c r="B86" s="92" t="s">
        <v>102</v>
      </c>
      <c r="C86" s="93" t="s">
        <v>106</v>
      </c>
      <c r="D86" s="83" t="s">
        <v>103</v>
      </c>
      <c r="E86" s="110" t="s">
        <v>104</v>
      </c>
      <c r="F86" s="110"/>
      <c r="G86" s="84"/>
      <c r="H86" s="88"/>
      <c r="I86" s="78"/>
      <c r="J86" s="79"/>
    </row>
    <row r="87" spans="1:10" x14ac:dyDescent="0.2">
      <c r="A87" s="94" t="s">
        <v>105</v>
      </c>
      <c r="B87" s="92"/>
      <c r="C87" s="95"/>
      <c r="D87" s="87"/>
      <c r="E87" s="111" t="s">
        <v>107</v>
      </c>
      <c r="F87" s="111"/>
      <c r="G87" s="84"/>
      <c r="H87" s="88"/>
      <c r="I87" s="78"/>
      <c r="J87" s="79"/>
    </row>
    <row r="88" spans="1:10" x14ac:dyDescent="0.2">
      <c r="A88" s="96"/>
      <c r="B88" s="92"/>
      <c r="C88" s="97"/>
      <c r="D88" s="98"/>
      <c r="E88" s="90"/>
      <c r="F88" s="85"/>
      <c r="G88" s="84"/>
      <c r="H88" s="88"/>
      <c r="I88" s="78"/>
      <c r="J88" s="79"/>
    </row>
    <row r="89" spans="1:10" x14ac:dyDescent="0.2">
      <c r="A89" s="57"/>
      <c r="B89" s="55"/>
      <c r="C89" s="56"/>
      <c r="D89" s="58"/>
      <c r="F89" s="50"/>
    </row>
    <row r="90" spans="1:10" x14ac:dyDescent="0.2">
      <c r="F90" s="50"/>
    </row>
  </sheetData>
  <mergeCells count="10">
    <mergeCell ref="E82:F82"/>
    <mergeCell ref="E83:F83"/>
    <mergeCell ref="E86:F86"/>
    <mergeCell ref="E87:F87"/>
    <mergeCell ref="A81:D81"/>
    <mergeCell ref="A8:J8"/>
    <mergeCell ref="A9:J9"/>
    <mergeCell ref="A10:J10"/>
    <mergeCell ref="A11:J11"/>
    <mergeCell ref="A12:J12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2023-09-18T14:24:48Z</cp:lastPrinted>
  <dcterms:created xsi:type="dcterms:W3CDTF">2023-09-18T13:52:01Z</dcterms:created>
  <dcterms:modified xsi:type="dcterms:W3CDTF">2023-09-18T15:05:27Z</dcterms:modified>
</cp:coreProperties>
</file>