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Febrero\"/>
    </mc:Choice>
  </mc:AlternateContent>
  <bookViews>
    <workbookView xWindow="0" yWindow="0" windowWidth="20490" windowHeight="7500"/>
  </bookViews>
  <sheets>
    <sheet name="SUBVENCIONES (3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0" i="1" l="1"/>
  <c r="E79" i="1"/>
  <c r="G79" i="1" s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58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17" i="1"/>
  <c r="G80" i="1" l="1"/>
  <c r="J80" i="1"/>
  <c r="F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K56" i="1"/>
  <c r="K80" i="1" s="1"/>
  <c r="F56" i="1"/>
  <c r="F80" i="1" s="1"/>
  <c r="K55" i="1"/>
  <c r="H55" i="1"/>
  <c r="K54" i="1"/>
  <c r="H54" i="1"/>
  <c r="K53" i="1"/>
  <c r="H53" i="1"/>
  <c r="K52" i="1"/>
  <c r="H52" i="1"/>
  <c r="K51" i="1"/>
  <c r="H51" i="1"/>
  <c r="K50" i="1"/>
  <c r="H50" i="1"/>
  <c r="K49" i="1"/>
  <c r="H49" i="1"/>
  <c r="K48" i="1"/>
  <c r="H48" i="1"/>
  <c r="K47" i="1"/>
  <c r="H47" i="1"/>
  <c r="K46" i="1"/>
  <c r="H46" i="1"/>
  <c r="K45" i="1"/>
  <c r="H45" i="1"/>
  <c r="K44" i="1"/>
  <c r="H44" i="1"/>
  <c r="K43" i="1"/>
  <c r="H43" i="1"/>
  <c r="K42" i="1"/>
  <c r="H42" i="1"/>
  <c r="K41" i="1"/>
  <c r="H41" i="1"/>
  <c r="K40" i="1"/>
  <c r="H40" i="1"/>
  <c r="K39" i="1"/>
  <c r="H39" i="1"/>
  <c r="K38" i="1"/>
  <c r="H38" i="1"/>
  <c r="K37" i="1"/>
  <c r="H37" i="1"/>
  <c r="K36" i="1"/>
  <c r="H36" i="1"/>
  <c r="K35" i="1"/>
  <c r="H35" i="1"/>
  <c r="K34" i="1"/>
  <c r="H34" i="1"/>
  <c r="K33" i="1"/>
  <c r="H33" i="1"/>
  <c r="K32" i="1"/>
  <c r="H32" i="1"/>
  <c r="K31" i="1"/>
  <c r="H31" i="1"/>
  <c r="K30" i="1"/>
  <c r="H30" i="1"/>
  <c r="K29" i="1"/>
  <c r="H29" i="1"/>
  <c r="K28" i="1"/>
  <c r="H28" i="1"/>
  <c r="K27" i="1"/>
  <c r="H27" i="1"/>
  <c r="K26" i="1"/>
  <c r="H26" i="1"/>
  <c r="K25" i="1"/>
  <c r="H25" i="1"/>
  <c r="K24" i="1"/>
  <c r="H24" i="1"/>
  <c r="K23" i="1"/>
  <c r="H23" i="1"/>
  <c r="K22" i="1"/>
  <c r="H22" i="1"/>
  <c r="K21" i="1"/>
  <c r="H21" i="1"/>
  <c r="K20" i="1"/>
  <c r="H20" i="1"/>
  <c r="K19" i="1"/>
  <c r="H19" i="1"/>
  <c r="K18" i="1"/>
  <c r="H18" i="1"/>
  <c r="K17" i="1"/>
  <c r="H17" i="1"/>
  <c r="H56" i="1" l="1"/>
  <c r="H79" i="1"/>
  <c r="H80" i="1" l="1"/>
</calcChain>
</file>

<file path=xl/sharedStrings.xml><?xml version="1.0" encoding="utf-8"?>
<sst xmlns="http://schemas.openxmlformats.org/spreadsheetml/2006/main" count="98" uniqueCount="96">
  <si>
    <t>CONSEJO NACIONAL PARA LA NIÑEZ Y LA ADOLESCENCIA</t>
  </si>
  <si>
    <t>RELACION DE ENTIDADES BENEFICIARIAS DE ASISTENCIA SOCIAL (ASFL)</t>
  </si>
  <si>
    <t>SUBVENCIONES Y ACUERDOS DE GESTION</t>
  </si>
  <si>
    <t>(Valores en RD$)</t>
  </si>
  <si>
    <t>No.</t>
  </si>
  <si>
    <t>RNC</t>
  </si>
  <si>
    <t>BENEFICIARIO</t>
  </si>
  <si>
    <t>MONTO MENSUAL</t>
  </si>
  <si>
    <t>PRESUPUESTO APROBADO</t>
  </si>
  <si>
    <t>MONTO TRIMESTRAL</t>
  </si>
  <si>
    <t>MES DE ENERO 2025</t>
  </si>
  <si>
    <t>MES DE FEBRERO 2025</t>
  </si>
  <si>
    <t>ACUMULADO AL 28 DE  FEBRERO 2025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</si>
  <si>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</si>
  <si>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</si>
  <si>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</si>
  <si>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</si>
  <si>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</si>
  <si>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</si>
  <si>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</si>
  <si>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</si>
  <si>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</si>
  <si>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</si>
  <si>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</si>
  <si>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</si>
  <si>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</si>
  <si>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</si>
  <si>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</si>
  <si>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</si>
  <si>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</si>
  <si>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</si>
  <si>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</si>
  <si>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</si>
  <si>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</si>
  <si>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</si>
  <si>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</si>
  <si>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</si>
  <si>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</si>
  <si>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</si>
  <si>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</si>
  <si>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</si>
  <si>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</si>
  <si>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</si>
  <si>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</si>
  <si>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</si>
  <si>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</si>
  <si>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</si>
  <si>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</si>
  <si>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</si>
  <si>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</si>
  <si>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</si>
  <si>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</si>
  <si>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</si>
  <si>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</si>
  <si>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</si>
  <si>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ALDEAS INFANTILES SOS DOMINICANAS, INC.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</si>
  <si>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</si>
  <si>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</si>
  <si>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</si>
  <si>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</si>
  <si>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</si>
  <si>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</t>
  </si>
  <si>
    <t>FUNDACION PASITOS DE JESUS, INC.</t>
  </si>
  <si>
    <t>FUNDACION PESEBRE DE BELEN, INC.</t>
  </si>
  <si>
    <t>FUNDACIÓN PROYECTO AYUDA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</si>
  <si>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</si>
  <si>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</si>
  <si>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</si>
  <si>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</si>
  <si>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</si>
  <si>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</si>
  <si>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</si>
  <si>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</si>
  <si>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</si>
  <si>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</si>
  <si>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</si>
  <si>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</si>
  <si>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</si>
  <si>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</si>
  <si>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Lic. Luis Carlos Pellerano Mejía</t>
  </si>
  <si>
    <t>Enc. División de Contabilidad</t>
  </si>
  <si>
    <t xml:space="preserve">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</si>
  <si>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</si>
  <si>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</si>
  <si>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</si>
  <si>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</si>
  <si>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</si>
  <si>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</si>
  <si>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PDF</t>
  </si>
  <si>
    <t>274 KB</t>
  </si>
  <si>
    <t>FUENTES</t>
  </si>
  <si>
    <t>CTA 2.4.1.6.01</t>
  </si>
  <si>
    <t>CTA. 2.2.8.7.06</t>
  </si>
  <si>
    <t>PRESUPUESTO TOTAL</t>
  </si>
  <si>
    <t>DEL 1RO. DE ENERO AL 28 DE FEBRERO DE 2025</t>
  </si>
  <si>
    <t>CTA 2.4.1.6.07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</si>
</sst>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4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9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4" fontId="4" fillId="0" borderId="7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4" fontId="5" fillId="0" borderId="7" xfId="0" applyNumberFormat="1" applyFont="1" applyBorder="1"/>
    <xf numFmtId="4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3" borderId="6" xfId="0" applyNumberFormat="1" applyFont="1" applyFill="1" applyBorder="1"/>
    <xf numFmtId="4" fontId="2" fillId="3" borderId="11" xfId="0" applyNumberFormat="1" applyFont="1" applyFill="1" applyBorder="1"/>
    <xf numFmtId="4" fontId="2" fillId="3" borderId="11" xfId="0" applyNumberFormat="1" applyFont="1" applyFill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4" fontId="2" fillId="3" borderId="6" xfId="0" applyNumberFormat="1" applyFont="1" applyFill="1" applyBorder="1" applyAlignment="1">
      <alignment vertical="center" wrapText="1"/>
    </xf>
    <xf numFmtId="4" fontId="2" fillId="3" borderId="11" xfId="0" applyNumberFormat="1" applyFont="1" applyFill="1" applyBorder="1" applyAlignment="1">
      <alignment vertical="center"/>
    </xf>
    <xf numFmtId="4" fontId="2" fillId="3" borderId="12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2" xfId="0" applyNumberFormat="1" applyFont="1" applyBorder="1"/>
    <xf numFmtId="4" fontId="2" fillId="0" borderId="11" xfId="0" applyNumberFormat="1" applyFont="1" applyBorder="1"/>
    <xf numFmtId="4" fontId="1" fillId="3" borderId="0" xfId="0" applyNumberFormat="1" applyFont="1" applyFill="1"/>
    <xf numFmtId="0" fontId="1" fillId="3" borderId="0" xfId="0" applyFont="1" applyFill="1"/>
    <xf numFmtId="4" fontId="2" fillId="3" borderId="12" xfId="0" applyNumberFormat="1" applyFont="1" applyFill="1" applyBorder="1"/>
    <xf numFmtId="4" fontId="2" fillId="3" borderId="0" xfId="0" applyNumberFormat="1" applyFont="1" applyFill="1"/>
    <xf numFmtId="4" fontId="2" fillId="3" borderId="0" xfId="0" applyNumberFormat="1" applyFont="1" applyFill="1" applyAlignment="1">
      <alignment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4" fontId="2" fillId="3" borderId="13" xfId="0" applyNumberFormat="1" applyFont="1" applyFill="1" applyBorder="1" applyAlignment="1">
      <alignment vertical="center"/>
    </xf>
    <xf numFmtId="0" fontId="6" fillId="4" borderId="11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 vertical="center"/>
    </xf>
    <xf numFmtId="4" fontId="2" fillId="4" borderId="11" xfId="0" applyNumberFormat="1" applyFont="1" applyFill="1" applyBorder="1"/>
    <xf numFmtId="4" fontId="6" fillId="4" borderId="11" xfId="0" applyNumberFormat="1" applyFont="1" applyFill="1" applyBorder="1"/>
    <xf numFmtId="4" fontId="6" fillId="4" borderId="11" xfId="0" applyNumberFormat="1" applyFont="1" applyFill="1" applyBorder="1" applyAlignment="1">
      <alignment horizontal="right"/>
    </xf>
    <xf numFmtId="4" fontId="2" fillId="0" borderId="11" xfId="0" applyNumberFormat="1" applyFont="1" applyBorder="1" applyAlignment="1">
      <alignment horizontal="center"/>
    </xf>
    <xf numFmtId="4" fontId="6" fillId="0" borderId="11" xfId="0" applyNumberFormat="1" applyFont="1" applyBorder="1" applyAlignment="1">
      <alignment horizontal="right"/>
    </xf>
    <xf numFmtId="4" fontId="6" fillId="0" borderId="11" xfId="0" applyNumberFormat="1" applyFont="1" applyBorder="1"/>
    <xf numFmtId="0" fontId="7" fillId="0" borderId="11" xfId="0" applyFont="1" applyBorder="1" applyAlignment="1">
      <alignment vertical="center" wrapText="1"/>
    </xf>
    <xf numFmtId="4" fontId="2" fillId="0" borderId="11" xfId="0" applyNumberFormat="1" applyFont="1" applyBorder="1" applyAlignment="1">
      <alignment horizontal="right"/>
    </xf>
    <xf numFmtId="0" fontId="6" fillId="4" borderId="11" xfId="0" applyFont="1" applyFill="1" applyBorder="1" applyAlignment="1">
      <alignment horizontal="center" vertical="center"/>
    </xf>
    <xf numFmtId="4" fontId="6" fillId="4" borderId="11" xfId="0" applyNumberFormat="1" applyFont="1" applyFill="1" applyBorder="1" applyAlignment="1">
      <alignment horizontal="center"/>
    </xf>
    <xf numFmtId="0" fontId="6" fillId="4" borderId="9" xfId="0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/>
    <xf numFmtId="0" fontId="0" fillId="0" borderId="0" xfId="0" applyAlignment="1">
      <alignment horizontal="center"/>
    </xf>
    <xf numFmtId="4" fontId="8" fillId="0" borderId="0" xfId="0" applyNumberFormat="1" applyFont="1"/>
    <xf numFmtId="4" fontId="9" fillId="0" borderId="0" xfId="0" applyNumberFormat="1" applyFont="1"/>
    <xf numFmtId="0" fontId="9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3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/>
    </xf>
    <xf numFmtId="14" fontId="10" fillId="0" borderId="11" xfId="0" applyNumberFormat="1" applyFont="1" applyBorder="1" applyAlignment="1">
      <alignment horizontal="center"/>
    </xf>
    <xf numFmtId="18" fontId="10" fillId="0" borderId="11" xfId="0" applyNumberFormat="1" applyFont="1" applyBorder="1" applyAlignment="1">
      <alignment horizontal="center" vertical="center"/>
    </xf>
    <xf numFmtId="4" fontId="11" fillId="0" borderId="0" xfId="0" applyNumberFormat="1" applyFont="1" applyAlignment="1">
      <alignment horizontal="right"/>
    </xf>
    <xf numFmtId="4" fontId="6" fillId="4" borderId="11" xfId="2" applyNumberFormat="1" applyFont="1" applyFill="1" applyBorder="1" applyAlignment="1">
      <alignment horizontal="center" vertical="center" wrapText="1"/>
    </xf>
    <xf numFmtId="4" fontId="2" fillId="4" borderId="12" xfId="0" applyNumberFormat="1" applyFont="1" applyFill="1" applyBorder="1"/>
    <xf numFmtId="0" fontId="5" fillId="4" borderId="11" xfId="0" applyFont="1" applyFill="1" applyBorder="1" applyAlignment="1">
      <alignment horizontal="center"/>
    </xf>
    <xf numFmtId="4" fontId="6" fillId="0" borderId="11" xfId="0" applyNumberFormat="1" applyFont="1" applyBorder="1" applyAlignment="1">
      <alignment horizontal="center"/>
    </xf>
    <xf numFmtId="4" fontId="6" fillId="4" borderId="9" xfId="0" applyNumberFormat="1" applyFont="1" applyFill="1" applyBorder="1"/>
    <xf numFmtId="4" fontId="6" fillId="3" borderId="11" xfId="0" applyNumberFormat="1" applyFont="1" applyFill="1" applyBorder="1"/>
    <xf numFmtId="0" fontId="6" fillId="2" borderId="11" xfId="0" applyFont="1" applyFill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4" fontId="6" fillId="4" borderId="11" xfId="2" applyNumberFormat="1" applyFont="1" applyFill="1" applyBorder="1" applyAlignment="1">
      <alignment horizontal="center" vertical="center" wrapText="1"/>
    </xf>
    <xf numFmtId="4" fontId="6" fillId="4" borderId="11" xfId="0" applyNumberFormat="1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 wrapText="1"/>
    </xf>
    <xf numFmtId="4" fontId="9" fillId="0" borderId="0" xfId="0" applyNumberFormat="1" applyFont="1" applyAlignment="1">
      <alignment horizontal="center"/>
    </xf>
    <xf numFmtId="0" fontId="6" fillId="4" borderId="12" xfId="0" applyFont="1" applyFill="1" applyBorder="1" applyAlignment="1">
      <alignment horizontal="left"/>
    </xf>
    <xf numFmtId="0" fontId="6" fillId="4" borderId="9" xfId="0" applyFont="1" applyFill="1" applyBorder="1" applyAlignment="1">
      <alignment horizontal="left"/>
    </xf>
    <xf numFmtId="43" fontId="8" fillId="0" borderId="0" xfId="1" applyFont="1" applyBorder="1" applyAlignment="1">
      <alignment horizontal="left" vertical="center"/>
    </xf>
    <xf numFmtId="43" fontId="9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4314826</xdr:colOff>
      <xdr:row>0</xdr:row>
      <xdr:rowOff>152400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6161CF26-AB1A-4A78-8492-35427D0E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6" y="152400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UZ136"/>
  <sheetViews>
    <sheetView tabSelected="1" topLeftCell="A56" zoomScaleNormal="100" workbookViewId="0">
      <selection activeCell="F66" sqref="F66"/>
    </sheetView>
  </sheetViews>
  <sheetFormatPr baseColWidth="10" defaultColWidth="9.140625" defaultRowHeight="12.75"/>
  <cols>
    <col min="1" max="1" width="9.140625" style="66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9" width="14.28515625" style="13" customWidth="1"/>
    <col min="10" max="11" width="15.5703125" style="14" customWidth="1"/>
    <col min="12" max="12" width="7.5703125" style="8" customWidth="1"/>
    <col min="13" max="13" width="26.85546875" style="9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3">
      <c r="A1" s="1"/>
      <c r="B1" s="2"/>
      <c r="C1" s="3"/>
      <c r="D1" s="4"/>
      <c r="E1" s="4"/>
      <c r="F1" s="3"/>
      <c r="G1" s="3"/>
      <c r="H1" s="5"/>
      <c r="I1" s="5"/>
      <c r="J1" s="6"/>
      <c r="K1" s="7"/>
    </row>
    <row r="2" spans="1:13">
      <c r="A2" s="10"/>
      <c r="K2" s="15"/>
    </row>
    <row r="3" spans="1:13">
      <c r="A3" s="10"/>
      <c r="K3" s="15"/>
    </row>
    <row r="4" spans="1:13">
      <c r="A4" s="10"/>
      <c r="K4" s="15"/>
    </row>
    <row r="5" spans="1:13">
      <c r="A5" s="10"/>
      <c r="K5" s="15"/>
    </row>
    <row r="6" spans="1:13">
      <c r="A6" s="10"/>
      <c r="K6" s="15"/>
    </row>
    <row r="7" spans="1:13">
      <c r="A7" s="85" t="s">
        <v>0</v>
      </c>
      <c r="B7" s="86"/>
      <c r="C7" s="86"/>
      <c r="D7" s="86"/>
      <c r="E7" s="86"/>
      <c r="F7" s="86"/>
      <c r="G7" s="86"/>
      <c r="H7" s="86"/>
      <c r="I7" s="86"/>
      <c r="J7" s="86"/>
      <c r="K7" s="87"/>
    </row>
    <row r="8" spans="1:13">
      <c r="A8" s="85" t="s">
        <v>1</v>
      </c>
      <c r="B8" s="86"/>
      <c r="C8" s="86"/>
      <c r="D8" s="86"/>
      <c r="E8" s="86"/>
      <c r="F8" s="86"/>
      <c r="G8" s="86"/>
      <c r="H8" s="86"/>
      <c r="I8" s="86"/>
      <c r="J8" s="86"/>
      <c r="K8" s="87"/>
    </row>
    <row r="9" spans="1:13">
      <c r="A9" s="85" t="s">
        <v>2</v>
      </c>
      <c r="B9" s="86"/>
      <c r="C9" s="86"/>
      <c r="D9" s="86"/>
      <c r="E9" s="86"/>
      <c r="F9" s="86"/>
      <c r="G9" s="86"/>
      <c r="H9" s="86"/>
      <c r="I9" s="86"/>
      <c r="J9" s="86"/>
      <c r="K9" s="87"/>
    </row>
    <row r="10" spans="1:13">
      <c r="A10" s="85" t="s">
        <v>94</v>
      </c>
      <c r="B10" s="86"/>
      <c r="C10" s="86"/>
      <c r="D10" s="86"/>
      <c r="E10" s="86"/>
      <c r="F10" s="86"/>
      <c r="G10" s="86"/>
      <c r="H10" s="86"/>
      <c r="I10" s="86"/>
      <c r="J10" s="86"/>
      <c r="K10" s="87"/>
    </row>
    <row r="11" spans="1:13">
      <c r="A11" s="85" t="s">
        <v>3</v>
      </c>
      <c r="B11" s="86"/>
      <c r="C11" s="86"/>
      <c r="D11" s="86"/>
      <c r="E11" s="86"/>
      <c r="F11" s="86"/>
      <c r="G11" s="86"/>
      <c r="H11" s="86"/>
      <c r="I11" s="86"/>
      <c r="J11" s="86"/>
      <c r="K11" s="87"/>
    </row>
    <row r="12" spans="1:13" ht="15" customHeight="1">
      <c r="A12" s="16"/>
      <c r="B12" s="17"/>
      <c r="C12" s="18"/>
      <c r="D12" s="19"/>
      <c r="E12" s="19"/>
      <c r="F12" s="20"/>
      <c r="G12" s="20"/>
      <c r="H12" s="21"/>
      <c r="I12" s="21"/>
      <c r="J12" s="22"/>
      <c r="K12" s="23"/>
    </row>
    <row r="13" spans="1:13" ht="15" customHeight="1">
      <c r="A13" s="91" t="s">
        <v>4</v>
      </c>
      <c r="B13" s="91" t="s">
        <v>5</v>
      </c>
      <c r="C13" s="89" t="s">
        <v>6</v>
      </c>
      <c r="D13" s="80"/>
      <c r="E13" s="88" t="s">
        <v>8</v>
      </c>
      <c r="F13" s="88"/>
      <c r="G13" s="92" t="s">
        <v>93</v>
      </c>
      <c r="H13" s="89" t="s">
        <v>9</v>
      </c>
      <c r="I13" s="89" t="s">
        <v>10</v>
      </c>
      <c r="J13" s="90" t="s">
        <v>11</v>
      </c>
      <c r="K13" s="90" t="s">
        <v>12</v>
      </c>
    </row>
    <row r="14" spans="1:13" ht="15" customHeight="1">
      <c r="A14" s="91"/>
      <c r="B14" s="91"/>
      <c r="C14" s="89"/>
      <c r="D14" s="80"/>
      <c r="E14" s="88" t="s">
        <v>90</v>
      </c>
      <c r="F14" s="88"/>
      <c r="G14" s="92"/>
      <c r="H14" s="89"/>
      <c r="I14" s="89"/>
      <c r="J14" s="90"/>
      <c r="K14" s="90"/>
    </row>
    <row r="15" spans="1:13" s="26" customFormat="1" ht="25.5">
      <c r="A15" s="91"/>
      <c r="B15" s="91"/>
      <c r="C15" s="89"/>
      <c r="D15" s="78" t="s">
        <v>7</v>
      </c>
      <c r="E15" s="78" t="s">
        <v>92</v>
      </c>
      <c r="F15" s="78" t="s">
        <v>91</v>
      </c>
      <c r="G15" s="92"/>
      <c r="H15" s="89"/>
      <c r="I15" s="89"/>
      <c r="J15" s="90"/>
      <c r="K15" s="90"/>
      <c r="L15" s="24"/>
      <c r="M15" s="25"/>
    </row>
    <row r="16" spans="1:13" s="26" customFormat="1">
      <c r="A16" s="84" t="s">
        <v>13</v>
      </c>
      <c r="B16" s="84"/>
      <c r="C16" s="84"/>
      <c r="D16" s="27"/>
      <c r="E16" s="27"/>
      <c r="F16" s="28"/>
      <c r="G16" s="28"/>
      <c r="H16" s="29"/>
      <c r="I16" s="29"/>
      <c r="J16" s="28"/>
      <c r="K16" s="28"/>
      <c r="L16" s="24"/>
      <c r="M16" s="25"/>
    </row>
    <row r="17" spans="1:13" s="26" customFormat="1">
      <c r="A17" s="30">
        <v>1</v>
      </c>
      <c r="B17" s="31">
        <v>430007951</v>
      </c>
      <c r="C17" s="32" t="s">
        <v>14</v>
      </c>
      <c r="D17" s="27"/>
      <c r="E17" s="28">
        <v>0</v>
      </c>
      <c r="F17" s="28">
        <v>500000</v>
      </c>
      <c r="G17" s="28">
        <f>E17+F17</f>
        <v>500000</v>
      </c>
      <c r="H17" s="29">
        <f>F17/4</f>
        <v>125000</v>
      </c>
      <c r="I17" s="28">
        <v>0</v>
      </c>
      <c r="J17" s="28">
        <v>0</v>
      </c>
      <c r="K17" s="28">
        <f>I17+J17</f>
        <v>0</v>
      </c>
      <c r="L17" s="24"/>
      <c r="M17" s="25"/>
    </row>
    <row r="18" spans="1:13" s="26" customFormat="1">
      <c r="A18" s="30">
        <v>2</v>
      </c>
      <c r="B18" s="33">
        <v>430195652</v>
      </c>
      <c r="C18" s="32" t="s">
        <v>15</v>
      </c>
      <c r="D18" s="27"/>
      <c r="E18" s="28">
        <v>0</v>
      </c>
      <c r="F18" s="28">
        <v>2297000</v>
      </c>
      <c r="G18" s="28">
        <f t="shared" ref="G18:G56" si="0">E18+F18</f>
        <v>2297000</v>
      </c>
      <c r="H18" s="29">
        <f t="shared" ref="H18:H55" si="1">F18/4</f>
        <v>574250</v>
      </c>
      <c r="I18" s="28">
        <v>0</v>
      </c>
      <c r="J18" s="28">
        <v>574250</v>
      </c>
      <c r="K18" s="28">
        <f t="shared" ref="K18:K56" si="2">I18+J18</f>
        <v>574250</v>
      </c>
      <c r="L18" s="24"/>
      <c r="M18" s="25"/>
    </row>
    <row r="19" spans="1:13" s="26" customFormat="1">
      <c r="A19" s="30">
        <v>3</v>
      </c>
      <c r="B19" s="31">
        <v>426000048</v>
      </c>
      <c r="C19" s="32" t="s">
        <v>16</v>
      </c>
      <c r="D19" s="34">
        <v>397333.34</v>
      </c>
      <c r="E19" s="28">
        <v>0</v>
      </c>
      <c r="F19" s="35">
        <v>2000000</v>
      </c>
      <c r="G19" s="28">
        <f t="shared" si="0"/>
        <v>2000000</v>
      </c>
      <c r="H19" s="29">
        <f t="shared" si="1"/>
        <v>500000</v>
      </c>
      <c r="I19" s="28">
        <v>0</v>
      </c>
      <c r="J19" s="28">
        <v>500000</v>
      </c>
      <c r="K19" s="28">
        <f t="shared" si="2"/>
        <v>500000</v>
      </c>
      <c r="L19" s="24"/>
      <c r="M19" s="25"/>
    </row>
    <row r="20" spans="1:13" s="26" customFormat="1">
      <c r="A20" s="30">
        <v>4</v>
      </c>
      <c r="B20" s="31">
        <v>405051916</v>
      </c>
      <c r="C20" s="32" t="s">
        <v>17</v>
      </c>
      <c r="D20" s="36">
        <v>240000</v>
      </c>
      <c r="E20" s="28">
        <v>0</v>
      </c>
      <c r="F20" s="35">
        <v>1000000</v>
      </c>
      <c r="G20" s="28">
        <f t="shared" si="0"/>
        <v>1000000</v>
      </c>
      <c r="H20" s="29">
        <f t="shared" si="1"/>
        <v>250000</v>
      </c>
      <c r="I20" s="28">
        <v>0</v>
      </c>
      <c r="J20" s="35">
        <v>250000</v>
      </c>
      <c r="K20" s="28">
        <f t="shared" si="2"/>
        <v>250000</v>
      </c>
      <c r="L20" s="24"/>
      <c r="M20" s="25"/>
    </row>
    <row r="21" spans="1:13" s="26" customFormat="1">
      <c r="A21" s="30">
        <v>5</v>
      </c>
      <c r="B21" s="31">
        <v>430084964</v>
      </c>
      <c r="C21" s="32" t="s">
        <v>18</v>
      </c>
      <c r="D21" s="36">
        <v>280000</v>
      </c>
      <c r="E21" s="28">
        <v>0</v>
      </c>
      <c r="F21" s="35">
        <v>2500000</v>
      </c>
      <c r="G21" s="28">
        <f t="shared" si="0"/>
        <v>2500000</v>
      </c>
      <c r="H21" s="29">
        <f t="shared" si="1"/>
        <v>625000</v>
      </c>
      <c r="I21" s="28">
        <v>0</v>
      </c>
      <c r="J21" s="28">
        <v>625000</v>
      </c>
      <c r="K21" s="28">
        <f t="shared" si="2"/>
        <v>625000</v>
      </c>
      <c r="L21" s="24"/>
      <c r="M21" s="25"/>
    </row>
    <row r="22" spans="1:13" s="26" customFormat="1">
      <c r="A22" s="30">
        <v>6</v>
      </c>
      <c r="B22" s="31">
        <v>430085715</v>
      </c>
      <c r="C22" s="32" t="s">
        <v>19</v>
      </c>
      <c r="D22" s="36"/>
      <c r="E22" s="28">
        <v>0</v>
      </c>
      <c r="F22" s="35">
        <v>1200000</v>
      </c>
      <c r="G22" s="28">
        <f t="shared" si="0"/>
        <v>1200000</v>
      </c>
      <c r="H22" s="29">
        <f t="shared" si="1"/>
        <v>300000</v>
      </c>
      <c r="I22" s="28">
        <v>0</v>
      </c>
      <c r="J22" s="28">
        <v>300000</v>
      </c>
      <c r="K22" s="28">
        <f t="shared" si="2"/>
        <v>300000</v>
      </c>
      <c r="L22" s="24"/>
      <c r="M22" s="25"/>
    </row>
    <row r="23" spans="1:13" s="26" customFormat="1">
      <c r="A23" s="30">
        <v>7</v>
      </c>
      <c r="B23" s="31">
        <v>410000503</v>
      </c>
      <c r="C23" s="32" t="s">
        <v>20</v>
      </c>
      <c r="D23" s="36">
        <v>189997.34</v>
      </c>
      <c r="E23" s="28">
        <v>0</v>
      </c>
      <c r="F23" s="35">
        <v>3000000</v>
      </c>
      <c r="G23" s="28">
        <f t="shared" si="0"/>
        <v>3000000</v>
      </c>
      <c r="H23" s="29">
        <f t="shared" si="1"/>
        <v>750000</v>
      </c>
      <c r="I23" s="28">
        <v>0</v>
      </c>
      <c r="J23" s="35">
        <v>750000</v>
      </c>
      <c r="K23" s="28">
        <f t="shared" si="2"/>
        <v>750000</v>
      </c>
      <c r="L23" s="24"/>
      <c r="M23" s="25"/>
    </row>
    <row r="24" spans="1:13" s="26" customFormat="1">
      <c r="A24" s="30">
        <v>8</v>
      </c>
      <c r="B24" s="31">
        <v>407000357</v>
      </c>
      <c r="C24" s="32" t="s">
        <v>21</v>
      </c>
      <c r="D24" s="36"/>
      <c r="E24" s="28">
        <v>0</v>
      </c>
      <c r="F24" s="35">
        <v>2525000</v>
      </c>
      <c r="G24" s="28">
        <f t="shared" si="0"/>
        <v>2525000</v>
      </c>
      <c r="H24" s="29">
        <f t="shared" si="1"/>
        <v>631250</v>
      </c>
      <c r="I24" s="28">
        <v>0</v>
      </c>
      <c r="J24" s="28">
        <v>631250</v>
      </c>
      <c r="K24" s="28">
        <f t="shared" si="2"/>
        <v>631250</v>
      </c>
      <c r="L24" s="37"/>
      <c r="M24" s="25"/>
    </row>
    <row r="25" spans="1:13" s="26" customFormat="1">
      <c r="A25" s="30">
        <v>9</v>
      </c>
      <c r="B25" s="31">
        <v>430139882</v>
      </c>
      <c r="C25" s="32" t="s">
        <v>22</v>
      </c>
      <c r="D25" s="36"/>
      <c r="E25" s="28">
        <v>0</v>
      </c>
      <c r="F25" s="35">
        <v>2200000</v>
      </c>
      <c r="G25" s="28">
        <f t="shared" si="0"/>
        <v>2200000</v>
      </c>
      <c r="H25" s="29">
        <f t="shared" si="1"/>
        <v>550000</v>
      </c>
      <c r="I25" s="28">
        <v>0</v>
      </c>
      <c r="J25" s="28">
        <v>550000</v>
      </c>
      <c r="K25" s="28">
        <f t="shared" si="2"/>
        <v>550000</v>
      </c>
      <c r="L25" s="24"/>
      <c r="M25" s="25"/>
    </row>
    <row r="26" spans="1:13" s="26" customFormat="1" ht="25.5">
      <c r="A26" s="30">
        <v>10</v>
      </c>
      <c r="B26" s="33">
        <v>423000155</v>
      </c>
      <c r="C26" s="32" t="s">
        <v>23</v>
      </c>
      <c r="D26" s="38"/>
      <c r="E26" s="28">
        <v>0</v>
      </c>
      <c r="F26" s="39">
        <v>5000000</v>
      </c>
      <c r="G26" s="28">
        <f t="shared" si="0"/>
        <v>5000000</v>
      </c>
      <c r="H26" s="29">
        <f t="shared" si="1"/>
        <v>1250000</v>
      </c>
      <c r="I26" s="28">
        <v>0</v>
      </c>
      <c r="J26" s="39">
        <v>1250000</v>
      </c>
      <c r="K26" s="28">
        <f t="shared" si="2"/>
        <v>1250000</v>
      </c>
      <c r="L26" s="24"/>
      <c r="M26" s="25"/>
    </row>
    <row r="27" spans="1:13" s="26" customFormat="1" ht="12.75" customHeight="1">
      <c r="A27" s="30">
        <v>11</v>
      </c>
      <c r="B27" s="31">
        <v>430005185</v>
      </c>
      <c r="C27" s="32" t="s">
        <v>24</v>
      </c>
      <c r="D27" s="36"/>
      <c r="E27" s="28">
        <v>0</v>
      </c>
      <c r="F27" s="35">
        <v>2800000</v>
      </c>
      <c r="G27" s="28">
        <f t="shared" si="0"/>
        <v>2800000</v>
      </c>
      <c r="H27" s="29">
        <f t="shared" si="1"/>
        <v>700000</v>
      </c>
      <c r="I27" s="28">
        <v>0</v>
      </c>
      <c r="J27" s="28">
        <v>700000</v>
      </c>
      <c r="K27" s="28">
        <f t="shared" si="2"/>
        <v>700000</v>
      </c>
      <c r="L27" s="24"/>
      <c r="M27" s="25"/>
    </row>
    <row r="28" spans="1:13" s="26" customFormat="1">
      <c r="A28" s="30">
        <v>12</v>
      </c>
      <c r="B28" s="31">
        <v>401501643</v>
      </c>
      <c r="C28" s="32" t="s">
        <v>25</v>
      </c>
      <c r="D28" s="36"/>
      <c r="E28" s="28">
        <v>0</v>
      </c>
      <c r="F28" s="35">
        <v>1000000</v>
      </c>
      <c r="G28" s="28">
        <f t="shared" si="0"/>
        <v>1000000</v>
      </c>
      <c r="H28" s="29">
        <f t="shared" si="1"/>
        <v>250000</v>
      </c>
      <c r="I28" s="28">
        <v>0</v>
      </c>
      <c r="J28" s="28">
        <v>0</v>
      </c>
      <c r="K28" s="28">
        <f t="shared" si="2"/>
        <v>0</v>
      </c>
      <c r="L28" s="24"/>
      <c r="M28" s="25"/>
    </row>
    <row r="29" spans="1:13" s="41" customFormat="1">
      <c r="A29" s="30">
        <v>13</v>
      </c>
      <c r="B29" s="31">
        <v>430167241</v>
      </c>
      <c r="C29" s="32" t="s">
        <v>26</v>
      </c>
      <c r="D29" s="38"/>
      <c r="E29" s="28">
        <v>0</v>
      </c>
      <c r="F29" s="39">
        <v>2000000</v>
      </c>
      <c r="G29" s="28">
        <f t="shared" si="0"/>
        <v>2000000</v>
      </c>
      <c r="H29" s="29">
        <f t="shared" si="1"/>
        <v>500000</v>
      </c>
      <c r="I29" s="28">
        <v>0</v>
      </c>
      <c r="J29" s="39">
        <v>500000</v>
      </c>
      <c r="K29" s="28">
        <f t="shared" si="2"/>
        <v>500000</v>
      </c>
      <c r="L29" s="24"/>
      <c r="M29" s="40"/>
    </row>
    <row r="30" spans="1:13" s="41" customFormat="1" ht="12.75" customHeight="1">
      <c r="A30" s="30">
        <v>14</v>
      </c>
      <c r="B30" s="31">
        <v>430024341</v>
      </c>
      <c r="C30" s="32" t="s">
        <v>27</v>
      </c>
      <c r="D30" s="42"/>
      <c r="E30" s="28">
        <v>0</v>
      </c>
      <c r="F30" s="28">
        <v>2000000</v>
      </c>
      <c r="G30" s="28">
        <f t="shared" si="0"/>
        <v>2000000</v>
      </c>
      <c r="H30" s="29">
        <f t="shared" si="1"/>
        <v>500000</v>
      </c>
      <c r="I30" s="28">
        <v>0</v>
      </c>
      <c r="J30" s="35">
        <v>500000</v>
      </c>
      <c r="K30" s="28">
        <f t="shared" si="2"/>
        <v>500000</v>
      </c>
      <c r="L30" s="24"/>
      <c r="M30" s="40"/>
    </row>
    <row r="31" spans="1:13" s="41" customFormat="1">
      <c r="A31" s="30">
        <v>15</v>
      </c>
      <c r="B31" s="33">
        <v>430361135</v>
      </c>
      <c r="C31" s="32" t="s">
        <v>28</v>
      </c>
      <c r="D31" s="38"/>
      <c r="E31" s="28">
        <v>0</v>
      </c>
      <c r="F31" s="39">
        <v>500000</v>
      </c>
      <c r="G31" s="28">
        <f t="shared" si="0"/>
        <v>500000</v>
      </c>
      <c r="H31" s="29">
        <f t="shared" si="1"/>
        <v>125000</v>
      </c>
      <c r="I31" s="28">
        <v>0</v>
      </c>
      <c r="J31" s="39">
        <v>125000</v>
      </c>
      <c r="K31" s="28">
        <f t="shared" si="2"/>
        <v>125000</v>
      </c>
      <c r="L31" s="24"/>
      <c r="M31" s="40"/>
    </row>
    <row r="32" spans="1:13" s="41" customFormat="1" ht="12.75" customHeight="1">
      <c r="A32" s="30">
        <v>16</v>
      </c>
      <c r="B32" s="31">
        <v>430164552</v>
      </c>
      <c r="C32" s="32" t="s">
        <v>29</v>
      </c>
      <c r="D32" s="38"/>
      <c r="E32" s="28">
        <v>0</v>
      </c>
      <c r="F32" s="39">
        <v>1000000</v>
      </c>
      <c r="G32" s="28">
        <f t="shared" si="0"/>
        <v>1000000</v>
      </c>
      <c r="H32" s="29">
        <f t="shared" si="1"/>
        <v>250000</v>
      </c>
      <c r="I32" s="28">
        <v>0</v>
      </c>
      <c r="J32" s="39">
        <v>250000</v>
      </c>
      <c r="K32" s="28">
        <f t="shared" si="2"/>
        <v>250000</v>
      </c>
      <c r="L32" s="24"/>
      <c r="M32" s="40"/>
    </row>
    <row r="33" spans="1:13" s="41" customFormat="1" ht="12.75" customHeight="1">
      <c r="A33" s="30">
        <v>17</v>
      </c>
      <c r="B33" s="31">
        <v>430144509</v>
      </c>
      <c r="C33" s="32" t="s">
        <v>30</v>
      </c>
      <c r="D33" s="42"/>
      <c r="E33" s="28">
        <v>0</v>
      </c>
      <c r="F33" s="28">
        <v>1200000</v>
      </c>
      <c r="G33" s="28">
        <f t="shared" si="0"/>
        <v>1200000</v>
      </c>
      <c r="H33" s="29">
        <f t="shared" si="1"/>
        <v>300000</v>
      </c>
      <c r="I33" s="28">
        <v>0</v>
      </c>
      <c r="J33" s="35">
        <v>300000</v>
      </c>
      <c r="K33" s="28">
        <f t="shared" si="2"/>
        <v>300000</v>
      </c>
      <c r="L33" s="24"/>
      <c r="M33" s="40"/>
    </row>
    <row r="34" spans="1:13" ht="13.5" customHeight="1">
      <c r="A34" s="30">
        <v>18</v>
      </c>
      <c r="B34" s="33">
        <v>402063959</v>
      </c>
      <c r="C34" s="32" t="s">
        <v>31</v>
      </c>
      <c r="D34" s="36">
        <v>120000</v>
      </c>
      <c r="E34" s="28">
        <v>0</v>
      </c>
      <c r="F34" s="35">
        <v>1000000</v>
      </c>
      <c r="G34" s="28">
        <f t="shared" si="0"/>
        <v>1000000</v>
      </c>
      <c r="H34" s="29">
        <f t="shared" si="1"/>
        <v>250000</v>
      </c>
      <c r="I34" s="28">
        <v>0</v>
      </c>
      <c r="J34" s="28">
        <v>250000</v>
      </c>
      <c r="K34" s="28">
        <f t="shared" si="2"/>
        <v>250000</v>
      </c>
      <c r="L34" s="37"/>
    </row>
    <row r="35" spans="1:13">
      <c r="A35" s="30">
        <v>19</v>
      </c>
      <c r="B35" s="31">
        <v>430000736</v>
      </c>
      <c r="C35" s="32" t="s">
        <v>32</v>
      </c>
      <c r="D35" s="38"/>
      <c r="E35" s="28">
        <v>0</v>
      </c>
      <c r="F35" s="39">
        <v>2500000</v>
      </c>
      <c r="G35" s="28">
        <f t="shared" si="0"/>
        <v>2500000</v>
      </c>
      <c r="H35" s="29">
        <f t="shared" si="1"/>
        <v>625000</v>
      </c>
      <c r="I35" s="28">
        <v>0</v>
      </c>
      <c r="J35" s="39">
        <v>625000</v>
      </c>
      <c r="K35" s="28">
        <f t="shared" si="2"/>
        <v>625000</v>
      </c>
      <c r="L35" s="24"/>
    </row>
    <row r="36" spans="1:13">
      <c r="A36" s="30">
        <v>20</v>
      </c>
      <c r="B36" s="31">
        <v>430085448</v>
      </c>
      <c r="C36" s="32" t="s">
        <v>33</v>
      </c>
      <c r="D36" s="38"/>
      <c r="E36" s="28">
        <v>0</v>
      </c>
      <c r="F36" s="39">
        <v>2000000</v>
      </c>
      <c r="G36" s="28">
        <f t="shared" si="0"/>
        <v>2000000</v>
      </c>
      <c r="H36" s="29">
        <f t="shared" si="1"/>
        <v>500000</v>
      </c>
      <c r="I36" s="28">
        <v>0</v>
      </c>
      <c r="J36" s="39">
        <v>500000</v>
      </c>
      <c r="K36" s="28">
        <f t="shared" si="2"/>
        <v>500000</v>
      </c>
      <c r="L36" s="24"/>
    </row>
    <row r="37" spans="1:13">
      <c r="A37" s="30">
        <v>21</v>
      </c>
      <c r="B37" s="31">
        <v>430022721</v>
      </c>
      <c r="C37" s="32" t="s">
        <v>34</v>
      </c>
      <c r="D37" s="36">
        <v>200000</v>
      </c>
      <c r="E37" s="28">
        <v>0</v>
      </c>
      <c r="F37" s="35">
        <v>500000</v>
      </c>
      <c r="G37" s="28">
        <f t="shared" si="0"/>
        <v>500000</v>
      </c>
      <c r="H37" s="29">
        <f t="shared" si="1"/>
        <v>125000</v>
      </c>
      <c r="I37" s="28">
        <v>0</v>
      </c>
      <c r="J37" s="35">
        <v>125000</v>
      </c>
      <c r="K37" s="28">
        <f t="shared" si="2"/>
        <v>125000</v>
      </c>
      <c r="L37" s="24"/>
    </row>
    <row r="38" spans="1:13">
      <c r="A38" s="30">
        <v>22</v>
      </c>
      <c r="B38" s="33">
        <v>430018211</v>
      </c>
      <c r="C38" s="32" t="s">
        <v>35</v>
      </c>
      <c r="D38" s="36">
        <v>197733.34</v>
      </c>
      <c r="E38" s="28">
        <v>0</v>
      </c>
      <c r="F38" s="35">
        <v>1000000</v>
      </c>
      <c r="G38" s="28">
        <f t="shared" si="0"/>
        <v>1000000</v>
      </c>
      <c r="H38" s="29">
        <f t="shared" si="1"/>
        <v>250000</v>
      </c>
      <c r="I38" s="28">
        <v>0</v>
      </c>
      <c r="J38" s="28">
        <v>250000</v>
      </c>
      <c r="K38" s="28">
        <f t="shared" si="2"/>
        <v>250000</v>
      </c>
      <c r="L38" s="24"/>
    </row>
    <row r="39" spans="1:13">
      <c r="A39" s="30">
        <v>23</v>
      </c>
      <c r="B39" s="31">
        <v>430178969</v>
      </c>
      <c r="C39" s="32" t="s">
        <v>36</v>
      </c>
      <c r="D39" s="38"/>
      <c r="E39" s="28">
        <v>0</v>
      </c>
      <c r="F39" s="39">
        <v>2000000</v>
      </c>
      <c r="G39" s="28">
        <f t="shared" si="0"/>
        <v>2000000</v>
      </c>
      <c r="H39" s="29">
        <f t="shared" si="1"/>
        <v>500000</v>
      </c>
      <c r="I39" s="28">
        <v>0</v>
      </c>
      <c r="J39" s="28">
        <v>0</v>
      </c>
      <c r="K39" s="28">
        <f t="shared" si="2"/>
        <v>0</v>
      </c>
      <c r="L39" s="24"/>
    </row>
    <row r="40" spans="1:13">
      <c r="A40" s="30">
        <v>24</v>
      </c>
      <c r="B40" s="31">
        <v>430093734</v>
      </c>
      <c r="C40" s="32" t="s">
        <v>37</v>
      </c>
      <c r="D40" s="36">
        <v>667911.66</v>
      </c>
      <c r="E40" s="28">
        <v>0</v>
      </c>
      <c r="F40" s="35">
        <v>4000000</v>
      </c>
      <c r="G40" s="28">
        <f t="shared" si="0"/>
        <v>4000000</v>
      </c>
      <c r="H40" s="29">
        <f t="shared" si="1"/>
        <v>1000000</v>
      </c>
      <c r="I40" s="28">
        <v>0</v>
      </c>
      <c r="J40" s="28">
        <v>1000000</v>
      </c>
      <c r="K40" s="28">
        <f t="shared" si="2"/>
        <v>1000000</v>
      </c>
      <c r="L40" s="24"/>
    </row>
    <row r="41" spans="1:13">
      <c r="A41" s="30">
        <v>25</v>
      </c>
      <c r="B41" s="31">
        <v>430128457</v>
      </c>
      <c r="C41" s="32" t="s">
        <v>38</v>
      </c>
      <c r="D41" s="42"/>
      <c r="E41" s="28">
        <v>0</v>
      </c>
      <c r="F41" s="28">
        <v>1500000</v>
      </c>
      <c r="G41" s="28">
        <f t="shared" si="0"/>
        <v>1500000</v>
      </c>
      <c r="H41" s="29">
        <f t="shared" si="1"/>
        <v>375000</v>
      </c>
      <c r="I41" s="28">
        <v>0</v>
      </c>
      <c r="J41" s="28">
        <v>0</v>
      </c>
      <c r="K41" s="28">
        <f t="shared" si="2"/>
        <v>0</v>
      </c>
      <c r="L41" s="24"/>
    </row>
    <row r="42" spans="1:13">
      <c r="A42" s="30">
        <v>26</v>
      </c>
      <c r="B42" s="31">
        <v>430077674</v>
      </c>
      <c r="C42" s="32" t="s">
        <v>39</v>
      </c>
      <c r="D42" s="38"/>
      <c r="E42" s="28">
        <v>0</v>
      </c>
      <c r="F42" s="39">
        <v>2268000</v>
      </c>
      <c r="G42" s="28">
        <f t="shared" si="0"/>
        <v>2268000</v>
      </c>
      <c r="H42" s="29">
        <f t="shared" si="1"/>
        <v>567000</v>
      </c>
      <c r="I42" s="28">
        <v>0</v>
      </c>
      <c r="J42" s="39">
        <v>567000</v>
      </c>
      <c r="K42" s="28">
        <f t="shared" si="2"/>
        <v>567000</v>
      </c>
      <c r="L42" s="24"/>
    </row>
    <row r="43" spans="1:13">
      <c r="A43" s="30">
        <v>27</v>
      </c>
      <c r="B43" s="31">
        <v>430085774</v>
      </c>
      <c r="C43" s="32" t="s">
        <v>40</v>
      </c>
      <c r="D43" s="36"/>
      <c r="E43" s="28">
        <v>0</v>
      </c>
      <c r="F43" s="35">
        <v>2000000</v>
      </c>
      <c r="G43" s="28">
        <f t="shared" si="0"/>
        <v>2000000</v>
      </c>
      <c r="H43" s="29">
        <f t="shared" si="1"/>
        <v>500000</v>
      </c>
      <c r="I43" s="28">
        <v>0</v>
      </c>
      <c r="J43" s="28">
        <v>0</v>
      </c>
      <c r="K43" s="28">
        <f t="shared" si="2"/>
        <v>0</v>
      </c>
      <c r="L43" s="24"/>
    </row>
    <row r="44" spans="1:13">
      <c r="A44" s="30">
        <v>28</v>
      </c>
      <c r="B44" s="31">
        <v>430074209</v>
      </c>
      <c r="C44" s="32" t="s">
        <v>41</v>
      </c>
      <c r="D44" s="43"/>
      <c r="E44" s="28">
        <v>0</v>
      </c>
      <c r="F44" s="28">
        <v>500000</v>
      </c>
      <c r="G44" s="28">
        <f t="shared" si="0"/>
        <v>500000</v>
      </c>
      <c r="H44" s="29">
        <f t="shared" si="1"/>
        <v>125000</v>
      </c>
      <c r="I44" s="28">
        <v>0</v>
      </c>
      <c r="J44" s="28">
        <v>0</v>
      </c>
      <c r="K44" s="28">
        <f t="shared" si="2"/>
        <v>0</v>
      </c>
      <c r="L44" s="24"/>
    </row>
    <row r="45" spans="1:13">
      <c r="A45" s="30">
        <v>29</v>
      </c>
      <c r="B45" s="31">
        <v>411013472</v>
      </c>
      <c r="C45" s="32" t="s">
        <v>42</v>
      </c>
      <c r="D45" s="44"/>
      <c r="E45" s="28">
        <v>0</v>
      </c>
      <c r="F45" s="35">
        <v>500000</v>
      </c>
      <c r="G45" s="28">
        <f t="shared" si="0"/>
        <v>500000</v>
      </c>
      <c r="H45" s="29">
        <f t="shared" si="1"/>
        <v>125000</v>
      </c>
      <c r="I45" s="28">
        <v>0</v>
      </c>
      <c r="J45" s="28">
        <v>0</v>
      </c>
      <c r="K45" s="28">
        <f t="shared" si="2"/>
        <v>0</v>
      </c>
      <c r="L45" s="24"/>
    </row>
    <row r="46" spans="1:13">
      <c r="A46" s="30">
        <v>30</v>
      </c>
      <c r="B46" s="31">
        <v>430038016</v>
      </c>
      <c r="C46" s="32" t="s">
        <v>43</v>
      </c>
      <c r="D46" s="14"/>
      <c r="E46" s="28">
        <v>0</v>
      </c>
      <c r="F46" s="39">
        <v>1200000</v>
      </c>
      <c r="G46" s="28">
        <f t="shared" si="0"/>
        <v>1200000</v>
      </c>
      <c r="H46" s="29">
        <f t="shared" si="1"/>
        <v>300000</v>
      </c>
      <c r="I46" s="28">
        <v>0</v>
      </c>
      <c r="J46" s="28">
        <v>0</v>
      </c>
      <c r="K46" s="28">
        <f t="shared" si="2"/>
        <v>0</v>
      </c>
      <c r="L46" s="24"/>
    </row>
    <row r="47" spans="1:13">
      <c r="A47" s="30">
        <v>31</v>
      </c>
      <c r="B47" s="31">
        <v>430054283</v>
      </c>
      <c r="C47" s="32" t="s">
        <v>44</v>
      </c>
      <c r="D47" s="14"/>
      <c r="E47" s="28">
        <v>0</v>
      </c>
      <c r="F47" s="39">
        <v>1250000</v>
      </c>
      <c r="G47" s="28">
        <f t="shared" si="0"/>
        <v>1250000</v>
      </c>
      <c r="H47" s="29">
        <f t="shared" si="1"/>
        <v>312500</v>
      </c>
      <c r="I47" s="28">
        <v>0</v>
      </c>
      <c r="J47" s="28">
        <v>0</v>
      </c>
      <c r="K47" s="28">
        <f t="shared" si="2"/>
        <v>0</v>
      </c>
      <c r="L47" s="24"/>
    </row>
    <row r="48" spans="1:13">
      <c r="A48" s="30">
        <v>32</v>
      </c>
      <c r="B48" s="31">
        <v>430035041</v>
      </c>
      <c r="C48" s="32" t="s">
        <v>45</v>
      </c>
      <c r="D48" s="44">
        <v>192000</v>
      </c>
      <c r="E48" s="28">
        <v>0</v>
      </c>
      <c r="F48" s="35">
        <v>1705000</v>
      </c>
      <c r="G48" s="28">
        <f t="shared" si="0"/>
        <v>1705000</v>
      </c>
      <c r="H48" s="29">
        <f t="shared" si="1"/>
        <v>426250</v>
      </c>
      <c r="I48" s="28">
        <v>0</v>
      </c>
      <c r="J48" s="28">
        <v>0</v>
      </c>
      <c r="K48" s="28">
        <f t="shared" si="2"/>
        <v>0</v>
      </c>
      <c r="L48" s="24"/>
    </row>
    <row r="49" spans="1:12" ht="25.5">
      <c r="A49" s="30">
        <v>33</v>
      </c>
      <c r="B49" s="31">
        <v>402065072</v>
      </c>
      <c r="C49" s="32" t="s">
        <v>46</v>
      </c>
      <c r="D49" s="14"/>
      <c r="E49" s="28">
        <v>0</v>
      </c>
      <c r="F49" s="39">
        <v>1749068</v>
      </c>
      <c r="G49" s="28">
        <f t="shared" si="0"/>
        <v>1749068</v>
      </c>
      <c r="H49" s="29">
        <f t="shared" si="1"/>
        <v>437267</v>
      </c>
      <c r="I49" s="28">
        <v>0</v>
      </c>
      <c r="J49" s="39">
        <v>437267</v>
      </c>
      <c r="K49" s="28">
        <f t="shared" si="2"/>
        <v>437267</v>
      </c>
      <c r="L49" s="24"/>
    </row>
    <row r="50" spans="1:12">
      <c r="A50" s="30">
        <v>34</v>
      </c>
      <c r="B50" s="31">
        <v>430053996</v>
      </c>
      <c r="C50" s="32" t="s">
        <v>47</v>
      </c>
      <c r="D50" s="14"/>
      <c r="E50" s="28">
        <v>0</v>
      </c>
      <c r="F50" s="39">
        <v>3000000</v>
      </c>
      <c r="G50" s="28">
        <f t="shared" si="0"/>
        <v>3000000</v>
      </c>
      <c r="H50" s="29">
        <f t="shared" si="1"/>
        <v>750000</v>
      </c>
      <c r="I50" s="28">
        <v>0</v>
      </c>
      <c r="J50" s="39">
        <v>750000</v>
      </c>
      <c r="K50" s="28">
        <f t="shared" si="2"/>
        <v>750000</v>
      </c>
      <c r="L50" s="24"/>
    </row>
    <row r="51" spans="1:12">
      <c r="A51" s="30">
        <v>35</v>
      </c>
      <c r="B51" s="31">
        <v>430086215</v>
      </c>
      <c r="C51" s="32" t="s">
        <v>48</v>
      </c>
      <c r="D51" s="44"/>
      <c r="E51" s="28">
        <v>0</v>
      </c>
      <c r="F51" s="35">
        <v>1500000</v>
      </c>
      <c r="G51" s="28">
        <f t="shared" si="0"/>
        <v>1500000</v>
      </c>
      <c r="H51" s="29">
        <f t="shared" si="1"/>
        <v>375000</v>
      </c>
      <c r="I51" s="28">
        <v>0</v>
      </c>
      <c r="J51" s="28">
        <v>375000</v>
      </c>
      <c r="K51" s="28">
        <f t="shared" si="2"/>
        <v>375000</v>
      </c>
      <c r="L51" s="24"/>
    </row>
    <row r="52" spans="1:12">
      <c r="A52" s="30">
        <v>36</v>
      </c>
      <c r="B52" s="31">
        <v>430135119</v>
      </c>
      <c r="C52" s="32" t="s">
        <v>49</v>
      </c>
      <c r="D52" s="44">
        <v>120000</v>
      </c>
      <c r="E52" s="28">
        <v>0</v>
      </c>
      <c r="F52" s="35">
        <v>1200000</v>
      </c>
      <c r="G52" s="28">
        <f t="shared" si="0"/>
        <v>1200000</v>
      </c>
      <c r="H52" s="29">
        <f t="shared" si="1"/>
        <v>300000</v>
      </c>
      <c r="I52" s="28">
        <v>0</v>
      </c>
      <c r="J52" s="28">
        <v>300000</v>
      </c>
      <c r="K52" s="28">
        <f t="shared" si="2"/>
        <v>300000</v>
      </c>
      <c r="L52" s="24"/>
    </row>
    <row r="53" spans="1:12">
      <c r="A53" s="30">
        <v>37</v>
      </c>
      <c r="B53" s="31">
        <v>430026964</v>
      </c>
      <c r="C53" s="32" t="s">
        <v>50</v>
      </c>
      <c r="D53" s="14"/>
      <c r="E53" s="28">
        <v>0</v>
      </c>
      <c r="F53" s="39">
        <v>1500000</v>
      </c>
      <c r="G53" s="28">
        <f t="shared" si="0"/>
        <v>1500000</v>
      </c>
      <c r="H53" s="29">
        <f t="shared" si="1"/>
        <v>375000</v>
      </c>
      <c r="I53" s="28">
        <v>0</v>
      </c>
      <c r="J53" s="39">
        <v>375000</v>
      </c>
      <c r="K53" s="28">
        <f t="shared" si="2"/>
        <v>375000</v>
      </c>
      <c r="L53" s="24"/>
    </row>
    <row r="54" spans="1:12">
      <c r="A54" s="30">
        <v>38</v>
      </c>
      <c r="B54" s="31">
        <v>430243396</v>
      </c>
      <c r="C54" s="32" t="s">
        <v>51</v>
      </c>
      <c r="D54" s="44"/>
      <c r="E54" s="28">
        <v>0</v>
      </c>
      <c r="F54" s="35">
        <v>1094316</v>
      </c>
      <c r="G54" s="28">
        <f t="shared" si="0"/>
        <v>1094316</v>
      </c>
      <c r="H54" s="29">
        <f t="shared" si="1"/>
        <v>273579</v>
      </c>
      <c r="I54" s="28">
        <v>0</v>
      </c>
      <c r="J54" s="28">
        <v>0</v>
      </c>
      <c r="K54" s="28">
        <f t="shared" si="2"/>
        <v>0</v>
      </c>
      <c r="L54" s="24"/>
    </row>
    <row r="55" spans="1:12">
      <c r="A55" s="30">
        <v>39</v>
      </c>
      <c r="B55" s="45">
        <v>430001406</v>
      </c>
      <c r="C55" s="46" t="s">
        <v>52</v>
      </c>
      <c r="D55" s="44"/>
      <c r="E55" s="28">
        <v>0</v>
      </c>
      <c r="F55" s="47">
        <v>27500000</v>
      </c>
      <c r="G55" s="28">
        <f t="shared" si="0"/>
        <v>27500000</v>
      </c>
      <c r="H55" s="29">
        <f t="shared" si="1"/>
        <v>6875000</v>
      </c>
      <c r="I55" s="28">
        <v>0</v>
      </c>
      <c r="J55" s="28">
        <v>0</v>
      </c>
      <c r="K55" s="28">
        <f t="shared" si="2"/>
        <v>0</v>
      </c>
      <c r="L55" s="24"/>
    </row>
    <row r="56" spans="1:12">
      <c r="A56" s="48" t="s">
        <v>53</v>
      </c>
      <c r="B56" s="49"/>
      <c r="C56" s="50"/>
      <c r="D56" s="79"/>
      <c r="E56" s="51">
        <v>0</v>
      </c>
      <c r="F56" s="51">
        <f>SUM(F17:F55)</f>
        <v>94188384</v>
      </c>
      <c r="G56" s="83">
        <f t="shared" si="0"/>
        <v>94188384</v>
      </c>
      <c r="H56" s="52">
        <f>SUM(H17:H55)</f>
        <v>23547096</v>
      </c>
      <c r="I56" s="52">
        <v>0</v>
      </c>
      <c r="J56" s="51">
        <v>13359767</v>
      </c>
      <c r="K56" s="51">
        <f t="shared" si="2"/>
        <v>13359767</v>
      </c>
      <c r="L56" s="24"/>
    </row>
    <row r="57" spans="1:12">
      <c r="A57" s="84" t="s">
        <v>54</v>
      </c>
      <c r="B57" s="84"/>
      <c r="C57" s="84"/>
      <c r="D57" s="39"/>
      <c r="E57" s="81" t="s">
        <v>92</v>
      </c>
      <c r="F57" s="81" t="s">
        <v>95</v>
      </c>
      <c r="G57" s="39"/>
      <c r="H57" s="53"/>
      <c r="I57" s="54"/>
      <c r="J57" s="55"/>
      <c r="K57" s="55"/>
      <c r="L57" s="24"/>
    </row>
    <row r="58" spans="1:12">
      <c r="A58" s="30">
        <v>1</v>
      </c>
      <c r="B58" s="33">
        <v>401052202</v>
      </c>
      <c r="C58" s="56" t="s">
        <v>55</v>
      </c>
      <c r="D58" s="39"/>
      <c r="E58" s="28">
        <v>0</v>
      </c>
      <c r="F58" s="39">
        <v>3500000</v>
      </c>
      <c r="G58" s="39">
        <f>E58+F58</f>
        <v>3500000</v>
      </c>
      <c r="H58" s="57">
        <f>F58/4</f>
        <v>875000</v>
      </c>
      <c r="I58" s="28">
        <v>0</v>
      </c>
      <c r="J58" s="28">
        <v>0</v>
      </c>
      <c r="K58" s="28">
        <v>0</v>
      </c>
      <c r="L58" s="24"/>
    </row>
    <row r="59" spans="1:12">
      <c r="A59" s="30">
        <v>2</v>
      </c>
      <c r="B59" s="33">
        <v>423000899</v>
      </c>
      <c r="C59" s="56" t="s">
        <v>56</v>
      </c>
      <c r="D59" s="39"/>
      <c r="E59" s="28">
        <v>0</v>
      </c>
      <c r="F59" s="39">
        <v>4000000</v>
      </c>
      <c r="G59" s="39">
        <f t="shared" ref="G59:G79" si="3">E59+F59</f>
        <v>4000000</v>
      </c>
      <c r="H59" s="57">
        <f t="shared" ref="H59:H78" si="4">F59/4</f>
        <v>1000000</v>
      </c>
      <c r="I59" s="28">
        <v>0</v>
      </c>
      <c r="J59" s="28">
        <v>0</v>
      </c>
      <c r="K59" s="28">
        <v>0</v>
      </c>
      <c r="L59" s="24"/>
    </row>
    <row r="60" spans="1:12">
      <c r="A60" s="30">
        <v>3</v>
      </c>
      <c r="B60" s="33">
        <v>430016527</v>
      </c>
      <c r="C60" s="56" t="s">
        <v>57</v>
      </c>
      <c r="D60" s="39"/>
      <c r="E60" s="39">
        <v>4000000</v>
      </c>
      <c r="F60" s="39">
        <v>6750000</v>
      </c>
      <c r="G60" s="39">
        <f t="shared" si="3"/>
        <v>10750000</v>
      </c>
      <c r="H60" s="57">
        <f t="shared" si="4"/>
        <v>1687500</v>
      </c>
      <c r="I60" s="28">
        <v>0</v>
      </c>
      <c r="J60" s="28">
        <v>0</v>
      </c>
      <c r="K60" s="28">
        <v>0</v>
      </c>
      <c r="L60" s="24"/>
    </row>
    <row r="61" spans="1:12">
      <c r="A61" s="30">
        <v>4</v>
      </c>
      <c r="B61" s="33">
        <v>430039438</v>
      </c>
      <c r="C61" s="56" t="s">
        <v>58</v>
      </c>
      <c r="D61" s="39"/>
      <c r="E61" s="28">
        <v>0</v>
      </c>
      <c r="F61" s="39">
        <v>2000000</v>
      </c>
      <c r="G61" s="39">
        <f t="shared" si="3"/>
        <v>2000000</v>
      </c>
      <c r="H61" s="57">
        <f t="shared" si="4"/>
        <v>500000</v>
      </c>
      <c r="I61" s="28">
        <v>0</v>
      </c>
      <c r="J61" s="28">
        <v>0</v>
      </c>
      <c r="K61" s="28">
        <v>0</v>
      </c>
      <c r="L61" s="24"/>
    </row>
    <row r="62" spans="1:12">
      <c r="A62" s="30">
        <v>5</v>
      </c>
      <c r="B62" s="33">
        <v>430051381</v>
      </c>
      <c r="C62" s="56" t="s">
        <v>59</v>
      </c>
      <c r="D62" s="39"/>
      <c r="E62" s="28">
        <v>0</v>
      </c>
      <c r="F62" s="39">
        <v>3000000</v>
      </c>
      <c r="G62" s="39">
        <f t="shared" si="3"/>
        <v>3000000</v>
      </c>
      <c r="H62" s="57">
        <f t="shared" si="4"/>
        <v>750000</v>
      </c>
      <c r="I62" s="28">
        <v>0</v>
      </c>
      <c r="J62" s="28">
        <v>0</v>
      </c>
      <c r="K62" s="28">
        <v>0</v>
      </c>
      <c r="L62" s="24"/>
    </row>
    <row r="63" spans="1:12">
      <c r="A63" s="30">
        <v>6</v>
      </c>
      <c r="B63" s="33">
        <v>420000289</v>
      </c>
      <c r="C63" s="56" t="s">
        <v>60</v>
      </c>
      <c r="D63" s="39"/>
      <c r="E63" s="28">
        <v>0</v>
      </c>
      <c r="F63" s="39">
        <v>3129700</v>
      </c>
      <c r="G63" s="39">
        <f t="shared" si="3"/>
        <v>3129700</v>
      </c>
      <c r="H63" s="57">
        <f t="shared" si="4"/>
        <v>782425</v>
      </c>
      <c r="I63" s="28">
        <v>0</v>
      </c>
      <c r="J63" s="28">
        <v>0</v>
      </c>
      <c r="K63" s="28">
        <v>0</v>
      </c>
      <c r="L63" s="24"/>
    </row>
    <row r="64" spans="1:12">
      <c r="A64" s="30">
        <v>7</v>
      </c>
      <c r="B64" s="33">
        <v>412020682</v>
      </c>
      <c r="C64" s="56" t="s">
        <v>61</v>
      </c>
      <c r="D64" s="39"/>
      <c r="E64" s="28">
        <v>0</v>
      </c>
      <c r="F64" s="39">
        <v>4000000</v>
      </c>
      <c r="G64" s="39">
        <f t="shared" si="3"/>
        <v>4000000</v>
      </c>
      <c r="H64" s="57">
        <f t="shared" si="4"/>
        <v>1000000</v>
      </c>
      <c r="I64" s="28">
        <v>0</v>
      </c>
      <c r="J64" s="28">
        <v>0</v>
      </c>
      <c r="K64" s="28">
        <v>0</v>
      </c>
      <c r="L64" s="24"/>
    </row>
    <row r="65" spans="1:12">
      <c r="A65" s="30">
        <v>8</v>
      </c>
      <c r="B65" s="33">
        <v>430121738</v>
      </c>
      <c r="C65" s="56" t="s">
        <v>62</v>
      </c>
      <c r="D65" s="39"/>
      <c r="E65" s="28">
        <v>0</v>
      </c>
      <c r="F65" s="39">
        <v>2920000</v>
      </c>
      <c r="G65" s="39">
        <f t="shared" si="3"/>
        <v>2920000</v>
      </c>
      <c r="H65" s="57">
        <f t="shared" si="4"/>
        <v>730000</v>
      </c>
      <c r="I65" s="28">
        <v>0</v>
      </c>
      <c r="J65" s="28">
        <v>0</v>
      </c>
      <c r="K65" s="28">
        <v>0</v>
      </c>
      <c r="L65" s="24"/>
    </row>
    <row r="66" spans="1:12">
      <c r="A66" s="30">
        <v>9</v>
      </c>
      <c r="B66" s="33">
        <v>430089631</v>
      </c>
      <c r="C66" s="56" t="s">
        <v>63</v>
      </c>
      <c r="D66" s="39"/>
      <c r="E66" s="28">
        <v>0</v>
      </c>
      <c r="F66" s="39">
        <v>3000000</v>
      </c>
      <c r="G66" s="39">
        <f t="shared" si="3"/>
        <v>3000000</v>
      </c>
      <c r="H66" s="57">
        <f t="shared" si="4"/>
        <v>750000</v>
      </c>
      <c r="I66" s="28">
        <v>0</v>
      </c>
      <c r="J66" s="28">
        <v>0</v>
      </c>
      <c r="K66" s="28">
        <v>0</v>
      </c>
      <c r="L66" s="24"/>
    </row>
    <row r="67" spans="1:12">
      <c r="A67" s="30">
        <v>10</v>
      </c>
      <c r="B67" s="33">
        <v>430013455</v>
      </c>
      <c r="C67" s="56" t="s">
        <v>64</v>
      </c>
      <c r="D67" s="39"/>
      <c r="E67" s="28">
        <v>0</v>
      </c>
      <c r="F67" s="39">
        <v>4500000</v>
      </c>
      <c r="G67" s="39">
        <f t="shared" si="3"/>
        <v>4500000</v>
      </c>
      <c r="H67" s="57">
        <f t="shared" si="4"/>
        <v>1125000</v>
      </c>
      <c r="I67" s="28">
        <v>0</v>
      </c>
      <c r="J67" s="28">
        <v>0</v>
      </c>
      <c r="K67" s="28">
        <v>0</v>
      </c>
      <c r="L67" s="24"/>
    </row>
    <row r="68" spans="1:12">
      <c r="A68" s="30">
        <v>11</v>
      </c>
      <c r="B68" s="33">
        <v>430107506</v>
      </c>
      <c r="C68" s="56" t="s">
        <v>65</v>
      </c>
      <c r="D68" s="39"/>
      <c r="E68" s="28">
        <v>0</v>
      </c>
      <c r="F68" s="39">
        <v>12000000</v>
      </c>
      <c r="G68" s="39">
        <f t="shared" si="3"/>
        <v>12000000</v>
      </c>
      <c r="H68" s="57">
        <f t="shared" si="4"/>
        <v>3000000</v>
      </c>
      <c r="I68" s="28">
        <v>0</v>
      </c>
      <c r="J68" s="28">
        <v>0</v>
      </c>
      <c r="K68" s="28">
        <v>0</v>
      </c>
      <c r="L68" s="24"/>
    </row>
    <row r="69" spans="1:12">
      <c r="A69" s="30">
        <v>12</v>
      </c>
      <c r="B69" s="33">
        <v>420000092</v>
      </c>
      <c r="C69" s="56" t="s">
        <v>66</v>
      </c>
      <c r="D69" s="39"/>
      <c r="E69" s="28">
        <v>0</v>
      </c>
      <c r="F69" s="39">
        <v>3090000</v>
      </c>
      <c r="G69" s="39">
        <f t="shared" si="3"/>
        <v>3090000</v>
      </c>
      <c r="H69" s="57">
        <f t="shared" si="4"/>
        <v>772500</v>
      </c>
      <c r="I69" s="28">
        <v>0</v>
      </c>
      <c r="J69" s="28">
        <v>0</v>
      </c>
      <c r="K69" s="28">
        <v>0</v>
      </c>
      <c r="L69" s="24"/>
    </row>
    <row r="70" spans="1:12">
      <c r="A70" s="30">
        <v>13</v>
      </c>
      <c r="B70" s="33">
        <v>430008682</v>
      </c>
      <c r="C70" s="56" t="s">
        <v>67</v>
      </c>
      <c r="D70" s="39"/>
      <c r="E70" s="28">
        <v>0</v>
      </c>
      <c r="F70" s="39">
        <v>3090000</v>
      </c>
      <c r="G70" s="39">
        <f t="shared" si="3"/>
        <v>3090000</v>
      </c>
      <c r="H70" s="57">
        <f t="shared" si="4"/>
        <v>772500</v>
      </c>
      <c r="I70" s="28">
        <v>0</v>
      </c>
      <c r="J70" s="28">
        <v>0</v>
      </c>
      <c r="K70" s="28">
        <v>0</v>
      </c>
      <c r="L70" s="24"/>
    </row>
    <row r="71" spans="1:12">
      <c r="A71" s="30">
        <v>14</v>
      </c>
      <c r="B71" s="33">
        <v>430044474</v>
      </c>
      <c r="C71" s="56" t="s">
        <v>68</v>
      </c>
      <c r="D71" s="39"/>
      <c r="E71" s="28">
        <v>0</v>
      </c>
      <c r="F71" s="39">
        <v>2661800</v>
      </c>
      <c r="G71" s="39">
        <f t="shared" si="3"/>
        <v>2661800</v>
      </c>
      <c r="H71" s="57">
        <f t="shared" si="4"/>
        <v>665450</v>
      </c>
      <c r="I71" s="28">
        <v>0</v>
      </c>
      <c r="J71" s="28">
        <v>0</v>
      </c>
      <c r="K71" s="28">
        <v>0</v>
      </c>
      <c r="L71" s="24"/>
    </row>
    <row r="72" spans="1:12">
      <c r="A72" s="30">
        <v>15</v>
      </c>
      <c r="B72" s="33">
        <v>430051642</v>
      </c>
      <c r="C72" s="56" t="s">
        <v>69</v>
      </c>
      <c r="D72" s="39"/>
      <c r="E72" s="28">
        <v>0</v>
      </c>
      <c r="F72" s="39">
        <v>4011224</v>
      </c>
      <c r="G72" s="39">
        <f t="shared" si="3"/>
        <v>4011224</v>
      </c>
      <c r="H72" s="57">
        <f t="shared" si="4"/>
        <v>1002806</v>
      </c>
      <c r="I72" s="28">
        <v>0</v>
      </c>
      <c r="J72" s="28">
        <v>0</v>
      </c>
      <c r="K72" s="28">
        <v>0</v>
      </c>
      <c r="L72" s="24"/>
    </row>
    <row r="73" spans="1:12">
      <c r="A73" s="30">
        <v>16</v>
      </c>
      <c r="B73" s="33">
        <v>423000082</v>
      </c>
      <c r="C73" s="56" t="s">
        <v>70</v>
      </c>
      <c r="D73" s="39"/>
      <c r="E73" s="28">
        <v>0</v>
      </c>
      <c r="F73" s="39">
        <v>2690000</v>
      </c>
      <c r="G73" s="39">
        <f t="shared" si="3"/>
        <v>2690000</v>
      </c>
      <c r="H73" s="57">
        <f t="shared" si="4"/>
        <v>672500</v>
      </c>
      <c r="I73" s="28">
        <v>0</v>
      </c>
      <c r="J73" s="28">
        <v>0</v>
      </c>
      <c r="K73" s="28">
        <v>0</v>
      </c>
      <c r="L73" s="24"/>
    </row>
    <row r="74" spans="1:12">
      <c r="A74" s="30">
        <v>17</v>
      </c>
      <c r="B74" s="33">
        <v>416000801</v>
      </c>
      <c r="C74" s="56" t="s">
        <v>71</v>
      </c>
      <c r="D74" s="39"/>
      <c r="E74" s="28">
        <v>0</v>
      </c>
      <c r="F74" s="39">
        <v>3088500</v>
      </c>
      <c r="G74" s="39">
        <f t="shared" si="3"/>
        <v>3088500</v>
      </c>
      <c r="H74" s="57">
        <f t="shared" si="4"/>
        <v>772125</v>
      </c>
      <c r="I74" s="28">
        <v>0</v>
      </c>
      <c r="J74" s="28">
        <v>0</v>
      </c>
      <c r="K74" s="28">
        <v>0</v>
      </c>
      <c r="L74" s="24"/>
    </row>
    <row r="75" spans="1:12">
      <c r="A75" s="30">
        <v>18</v>
      </c>
      <c r="B75" s="33">
        <v>423002107</v>
      </c>
      <c r="C75" s="56" t="s">
        <v>72</v>
      </c>
      <c r="D75" s="39"/>
      <c r="E75" s="28">
        <v>0</v>
      </c>
      <c r="F75" s="39">
        <v>4666000</v>
      </c>
      <c r="G75" s="39">
        <f t="shared" si="3"/>
        <v>4666000</v>
      </c>
      <c r="H75" s="57">
        <f t="shared" si="4"/>
        <v>1166500</v>
      </c>
      <c r="I75" s="28">
        <v>0</v>
      </c>
      <c r="J75" s="28">
        <v>0</v>
      </c>
      <c r="K75" s="28">
        <v>0</v>
      </c>
      <c r="L75" s="24"/>
    </row>
    <row r="76" spans="1:12">
      <c r="A76" s="30">
        <v>19</v>
      </c>
      <c r="B76" s="33" t="s">
        <v>73</v>
      </c>
      <c r="C76" s="56" t="s">
        <v>74</v>
      </c>
      <c r="D76" s="39"/>
      <c r="E76" s="28">
        <v>0</v>
      </c>
      <c r="F76" s="39">
        <v>12500000</v>
      </c>
      <c r="G76" s="39">
        <f t="shared" si="3"/>
        <v>12500000</v>
      </c>
      <c r="H76" s="57">
        <f t="shared" si="4"/>
        <v>3125000</v>
      </c>
      <c r="I76" s="28">
        <v>0</v>
      </c>
      <c r="J76" s="28">
        <v>0</v>
      </c>
      <c r="K76" s="28">
        <v>0</v>
      </c>
      <c r="L76" s="24"/>
    </row>
    <row r="77" spans="1:12">
      <c r="A77" s="30">
        <v>20</v>
      </c>
      <c r="B77" s="33">
        <v>430041645</v>
      </c>
      <c r="C77" s="56" t="s">
        <v>75</v>
      </c>
      <c r="D77" s="39"/>
      <c r="E77" s="28">
        <v>0</v>
      </c>
      <c r="F77" s="39">
        <v>5000000</v>
      </c>
      <c r="G77" s="39">
        <f t="shared" si="3"/>
        <v>5000000</v>
      </c>
      <c r="H77" s="57">
        <f t="shared" si="4"/>
        <v>1250000</v>
      </c>
      <c r="I77" s="28">
        <v>0</v>
      </c>
      <c r="J77" s="28">
        <v>0</v>
      </c>
      <c r="K77" s="28">
        <v>0</v>
      </c>
      <c r="L77" s="24"/>
    </row>
    <row r="78" spans="1:12">
      <c r="A78" s="30">
        <v>21</v>
      </c>
      <c r="B78" s="33">
        <v>430140074</v>
      </c>
      <c r="C78" s="56" t="s">
        <v>76</v>
      </c>
      <c r="D78" s="39"/>
      <c r="E78" s="28">
        <v>0</v>
      </c>
      <c r="F78" s="39">
        <v>2500000</v>
      </c>
      <c r="G78" s="39">
        <f t="shared" si="3"/>
        <v>2500000</v>
      </c>
      <c r="H78" s="57">
        <f t="shared" si="4"/>
        <v>625000</v>
      </c>
      <c r="I78" s="28">
        <v>0</v>
      </c>
      <c r="J78" s="28">
        <v>0</v>
      </c>
      <c r="K78" s="28">
        <v>0</v>
      </c>
      <c r="L78" s="24"/>
    </row>
    <row r="79" spans="1:12">
      <c r="A79" s="48" t="s">
        <v>53</v>
      </c>
      <c r="B79" s="58"/>
      <c r="C79" s="51"/>
      <c r="D79" s="51"/>
      <c r="E79" s="51">
        <f>SUM(E58:E78)</f>
        <v>4000000</v>
      </c>
      <c r="F79" s="51">
        <f>SUM(F58:F78)</f>
        <v>92097224</v>
      </c>
      <c r="G79" s="51">
        <f t="shared" si="3"/>
        <v>96097224</v>
      </c>
      <c r="H79" s="59">
        <f>SUM(H58:H78)</f>
        <v>23024306</v>
      </c>
      <c r="I79" s="51">
        <v>0</v>
      </c>
      <c r="J79" s="51">
        <v>0</v>
      </c>
      <c r="K79" s="51">
        <v>0</v>
      </c>
      <c r="L79" s="24"/>
    </row>
    <row r="80" spans="1:12">
      <c r="A80" s="94" t="s">
        <v>77</v>
      </c>
      <c r="B80" s="95"/>
      <c r="C80" s="95"/>
      <c r="D80" s="60"/>
      <c r="E80" s="82">
        <f>SUM(E79)</f>
        <v>4000000</v>
      </c>
      <c r="F80" s="51">
        <f>F56+F79</f>
        <v>186285608</v>
      </c>
      <c r="G80" s="51">
        <f>G56+G79</f>
        <v>190285608</v>
      </c>
      <c r="H80" s="51">
        <f>H56+H79</f>
        <v>46571402</v>
      </c>
      <c r="I80" s="51">
        <v>0</v>
      </c>
      <c r="J80" s="51">
        <f>J56+J79</f>
        <v>13359767</v>
      </c>
      <c r="K80" s="51">
        <f>K56+K79</f>
        <v>13359767</v>
      </c>
      <c r="L80" s="24"/>
    </row>
    <row r="81" spans="1:12">
      <c r="A81" s="61"/>
      <c r="B81" s="62"/>
      <c r="C81" s="14"/>
      <c r="D81" s="14"/>
      <c r="E81" s="14"/>
      <c r="F81" s="14"/>
      <c r="G81" s="14"/>
      <c r="H81" s="63"/>
      <c r="I81" s="64"/>
      <c r="J81" s="65"/>
      <c r="K81" s="65"/>
      <c r="L81" s="24"/>
    </row>
    <row r="82" spans="1:12">
      <c r="A82" s="61"/>
      <c r="B82" s="62"/>
      <c r="C82" s="14"/>
      <c r="D82" s="14"/>
      <c r="E82" s="14"/>
      <c r="F82" s="14"/>
      <c r="G82" s="14"/>
      <c r="H82" s="63"/>
      <c r="I82" s="64"/>
      <c r="J82" s="65"/>
      <c r="K82" s="65"/>
      <c r="L82" s="24"/>
    </row>
    <row r="83" spans="1:12">
      <c r="A83" s="61"/>
      <c r="B83" s="62"/>
      <c r="C83" s="14"/>
      <c r="D83" s="14"/>
      <c r="E83" s="14"/>
      <c r="F83" s="14"/>
      <c r="G83" s="14"/>
      <c r="H83" s="63"/>
      <c r="I83" s="64"/>
      <c r="J83" s="65"/>
      <c r="K83" s="65"/>
      <c r="L83" s="24"/>
    </row>
    <row r="84" spans="1:12">
      <c r="A84" s="61"/>
      <c r="B84" s="62"/>
      <c r="C84" s="14"/>
      <c r="D84" s="14"/>
      <c r="E84" s="14"/>
      <c r="F84" s="14"/>
      <c r="G84" s="14"/>
      <c r="H84" s="63"/>
      <c r="I84" s="64"/>
      <c r="J84" s="65"/>
      <c r="K84" s="65"/>
      <c r="L84" s="24"/>
    </row>
    <row r="85" spans="1:12" ht="15">
      <c r="C85" s="67" t="s">
        <v>78</v>
      </c>
      <c r="D85" s="68"/>
      <c r="E85" s="68"/>
      <c r="F85" s="96" t="s">
        <v>79</v>
      </c>
      <c r="G85" s="96"/>
      <c r="H85" s="96"/>
      <c r="I85" s="96"/>
      <c r="J85" s="96"/>
      <c r="K85" s="96"/>
      <c r="L85" s="24"/>
    </row>
    <row r="86" spans="1:12" ht="15">
      <c r="C86" s="69" t="s">
        <v>80</v>
      </c>
      <c r="D86" s="70"/>
      <c r="E86" s="70"/>
      <c r="F86" s="97" t="s">
        <v>81</v>
      </c>
      <c r="G86" s="97"/>
      <c r="H86" s="97"/>
      <c r="I86" s="97"/>
      <c r="J86" s="97"/>
      <c r="K86" s="71"/>
      <c r="L86" s="24"/>
    </row>
    <row r="87" spans="1:12" ht="15">
      <c r="C87" s="68"/>
      <c r="D87" s="68"/>
      <c r="E87" s="68"/>
      <c r="F87" s="68"/>
      <c r="G87" s="68"/>
      <c r="H87" s="72"/>
      <c r="I87" s="72"/>
      <c r="J87" s="68"/>
      <c r="K87" s="12"/>
      <c r="L87" s="24"/>
    </row>
    <row r="88" spans="1:12" ht="14.25">
      <c r="C88" s="98" t="s">
        <v>82</v>
      </c>
      <c r="D88" s="98"/>
      <c r="E88" s="98"/>
      <c r="F88" s="98"/>
      <c r="G88" s="98"/>
      <c r="H88" s="98"/>
      <c r="I88" s="98"/>
      <c r="J88" s="98"/>
      <c r="K88" s="13"/>
      <c r="L88" s="24"/>
    </row>
    <row r="89" spans="1:12" ht="15">
      <c r="A89" s="73" t="s">
        <v>83</v>
      </c>
      <c r="B89" s="74" t="s">
        <v>84</v>
      </c>
      <c r="C89" s="93" t="s">
        <v>85</v>
      </c>
      <c r="D89" s="93"/>
      <c r="E89" s="93"/>
      <c r="F89" s="93"/>
      <c r="G89" s="93"/>
      <c r="H89" s="93"/>
      <c r="I89" s="93"/>
      <c r="J89" s="93"/>
      <c r="K89" s="13"/>
      <c r="L89" s="24"/>
    </row>
    <row r="90" spans="1:12">
      <c r="A90" s="75">
        <v>45733</v>
      </c>
      <c r="B90" s="76">
        <v>0.41666666666666669</v>
      </c>
      <c r="J90" s="12"/>
      <c r="K90" s="12"/>
      <c r="L90" s="24"/>
    </row>
    <row r="91" spans="1:12">
      <c r="A91" s="73" t="s">
        <v>86</v>
      </c>
      <c r="B91" s="74" t="s">
        <v>87</v>
      </c>
      <c r="J91" s="12"/>
      <c r="K91" s="12"/>
      <c r="L91" s="24"/>
    </row>
    <row r="92" spans="1:12">
      <c r="A92" s="73" t="s">
        <v>88</v>
      </c>
      <c r="B92" s="74" t="s">
        <v>89</v>
      </c>
      <c r="J92" s="12"/>
      <c r="K92" s="12"/>
      <c r="L92" s="24"/>
    </row>
    <row r="93" spans="1:12">
      <c r="A93" s="61"/>
      <c r="B93" s="62"/>
      <c r="C93" s="14"/>
      <c r="D93" s="14"/>
      <c r="E93" s="14"/>
      <c r="F93" s="14"/>
      <c r="G93" s="14"/>
      <c r="H93" s="63"/>
      <c r="I93" s="64"/>
      <c r="J93" s="65"/>
      <c r="K93" s="65"/>
      <c r="L93" s="24"/>
    </row>
    <row r="94" spans="1:12">
      <c r="A94" s="61"/>
      <c r="B94" s="62"/>
      <c r="C94" s="14"/>
      <c r="D94" s="14"/>
      <c r="E94" s="14"/>
      <c r="F94" s="14"/>
      <c r="G94" s="14"/>
      <c r="H94" s="63"/>
      <c r="I94" s="64"/>
      <c r="J94" s="65"/>
      <c r="K94" s="65"/>
      <c r="L94" s="24"/>
    </row>
    <row r="95" spans="1:12">
      <c r="A95" s="61"/>
      <c r="B95" s="62"/>
      <c r="C95" s="14"/>
      <c r="D95" s="14"/>
      <c r="E95" s="14"/>
      <c r="F95" s="14"/>
      <c r="G95" s="14"/>
      <c r="H95" s="63"/>
      <c r="I95" s="64"/>
      <c r="J95" s="65"/>
      <c r="K95" s="65"/>
      <c r="L95" s="24"/>
    </row>
    <row r="96" spans="1:12">
      <c r="A96" s="61"/>
      <c r="B96" s="62"/>
      <c r="C96" s="14"/>
      <c r="D96" s="14"/>
      <c r="E96" s="14"/>
      <c r="F96" s="14"/>
      <c r="G96" s="14"/>
      <c r="H96" s="63"/>
      <c r="I96" s="64"/>
      <c r="J96" s="65"/>
      <c r="K96" s="65"/>
      <c r="L96" s="24"/>
    </row>
    <row r="97" spans="1:12">
      <c r="A97" s="61"/>
      <c r="B97" s="62"/>
      <c r="C97" s="14"/>
      <c r="D97" s="14"/>
      <c r="E97" s="14"/>
      <c r="F97" s="14"/>
      <c r="G97" s="14"/>
      <c r="H97" s="63"/>
      <c r="I97" s="64"/>
      <c r="J97" s="65"/>
      <c r="K97" s="65"/>
      <c r="L97" s="24"/>
    </row>
    <row r="98" spans="1:12">
      <c r="A98" s="61"/>
      <c r="B98" s="62"/>
      <c r="C98" s="14"/>
      <c r="D98" s="14"/>
      <c r="E98" s="14"/>
      <c r="F98" s="14"/>
      <c r="G98" s="14"/>
      <c r="H98" s="63"/>
      <c r="I98" s="64"/>
      <c r="J98" s="65"/>
      <c r="K98" s="65"/>
      <c r="L98" s="24"/>
    </row>
    <row r="99" spans="1:12">
      <c r="A99" s="61"/>
      <c r="B99" s="62"/>
      <c r="C99" s="14"/>
      <c r="D99" s="14"/>
      <c r="E99" s="14"/>
      <c r="F99" s="14"/>
      <c r="G99" s="14"/>
      <c r="H99" s="63"/>
      <c r="I99" s="64"/>
      <c r="J99" s="65"/>
      <c r="K99" s="65"/>
      <c r="L99" s="24"/>
    </row>
    <row r="100" spans="1:12">
      <c r="A100" s="61"/>
      <c r="B100" s="62"/>
      <c r="C100" s="14"/>
      <c r="D100" s="14"/>
      <c r="E100" s="14"/>
      <c r="F100" s="14"/>
      <c r="G100" s="14"/>
      <c r="H100" s="63"/>
      <c r="I100" s="64"/>
      <c r="J100" s="65"/>
      <c r="K100" s="65"/>
      <c r="L100" s="24"/>
    </row>
    <row r="101" spans="1:12">
      <c r="A101" s="61"/>
      <c r="B101" s="62"/>
      <c r="C101" s="14"/>
      <c r="D101" s="14"/>
      <c r="E101" s="14"/>
      <c r="F101" s="14"/>
      <c r="G101" s="14"/>
      <c r="H101" s="63"/>
      <c r="I101" s="64"/>
      <c r="J101" s="65"/>
      <c r="K101" s="65"/>
      <c r="L101" s="24"/>
    </row>
    <row r="102" spans="1:12">
      <c r="A102" s="61"/>
      <c r="B102" s="62"/>
      <c r="C102" s="14"/>
      <c r="D102" s="14"/>
      <c r="E102" s="14"/>
      <c r="F102" s="14"/>
      <c r="G102" s="14"/>
      <c r="H102" s="63"/>
      <c r="I102" s="64"/>
      <c r="J102" s="65"/>
      <c r="K102" s="65"/>
      <c r="L102" s="24"/>
    </row>
    <row r="103" spans="1:12">
      <c r="A103" s="61"/>
      <c r="B103" s="62"/>
      <c r="C103" s="14"/>
      <c r="D103" s="14"/>
      <c r="E103" s="14"/>
      <c r="F103" s="14"/>
      <c r="G103" s="14"/>
      <c r="H103" s="63"/>
      <c r="I103" s="64"/>
      <c r="J103" s="65"/>
      <c r="K103" s="65"/>
      <c r="L103" s="24"/>
    </row>
    <row r="104" spans="1:12">
      <c r="A104" s="61"/>
      <c r="B104" s="62"/>
      <c r="C104" s="14"/>
      <c r="D104" s="14"/>
      <c r="E104" s="14"/>
      <c r="F104" s="14"/>
      <c r="G104" s="14"/>
      <c r="H104" s="63"/>
      <c r="I104" s="64"/>
      <c r="J104" s="65"/>
      <c r="K104" s="65"/>
      <c r="L104" s="24"/>
    </row>
    <row r="105" spans="1:12">
      <c r="A105" s="61"/>
      <c r="B105" s="62"/>
      <c r="C105" s="14"/>
      <c r="D105" s="14"/>
      <c r="E105" s="14"/>
      <c r="F105" s="14"/>
      <c r="G105" s="14"/>
      <c r="H105" s="63"/>
      <c r="I105" s="64"/>
      <c r="J105" s="65"/>
      <c r="K105" s="65"/>
      <c r="L105" s="24"/>
    </row>
    <row r="106" spans="1:12">
      <c r="A106" s="61"/>
      <c r="B106" s="62"/>
      <c r="C106" s="14"/>
      <c r="D106" s="14"/>
      <c r="E106" s="14"/>
      <c r="F106" s="14"/>
      <c r="G106" s="14"/>
      <c r="H106" s="63"/>
      <c r="I106" s="64"/>
      <c r="J106" s="65"/>
      <c r="K106" s="65"/>
      <c r="L106" s="24"/>
    </row>
    <row r="107" spans="1:12">
      <c r="A107" s="61"/>
      <c r="B107" s="62"/>
      <c r="C107" s="14"/>
      <c r="D107" s="14"/>
      <c r="E107" s="14"/>
      <c r="F107" s="14"/>
      <c r="G107" s="14"/>
      <c r="H107" s="63"/>
      <c r="I107" s="64"/>
      <c r="J107" s="65"/>
      <c r="K107" s="65"/>
      <c r="L107" s="24"/>
    </row>
    <row r="108" spans="1:12">
      <c r="A108" s="61"/>
      <c r="B108" s="62"/>
      <c r="C108" s="14"/>
      <c r="D108" s="14"/>
      <c r="E108" s="14"/>
      <c r="F108" s="14"/>
      <c r="G108" s="14"/>
      <c r="H108" s="63"/>
      <c r="I108" s="64"/>
      <c r="J108" s="65"/>
      <c r="K108" s="65"/>
      <c r="L108" s="24"/>
    </row>
    <row r="109" spans="1:12">
      <c r="A109" s="61"/>
      <c r="B109" s="62"/>
      <c r="C109" s="14"/>
      <c r="D109" s="14"/>
      <c r="E109" s="14"/>
      <c r="F109" s="14"/>
      <c r="G109" s="14"/>
      <c r="H109" s="63"/>
      <c r="I109" s="64"/>
      <c r="J109" s="65"/>
      <c r="K109" s="65"/>
      <c r="L109" s="24"/>
    </row>
    <row r="110" spans="1:12">
      <c r="A110" s="61"/>
      <c r="B110" s="62"/>
      <c r="C110" s="14"/>
      <c r="D110" s="14"/>
      <c r="E110" s="14"/>
      <c r="F110" s="14"/>
      <c r="G110" s="14"/>
      <c r="H110" s="63"/>
      <c r="I110" s="64"/>
      <c r="J110" s="65"/>
      <c r="K110" s="65"/>
      <c r="L110" s="24"/>
    </row>
    <row r="111" spans="1:12">
      <c r="A111" s="61"/>
      <c r="B111" s="62"/>
      <c r="C111" s="14"/>
      <c r="D111" s="14"/>
      <c r="E111" s="14"/>
      <c r="F111" s="14"/>
      <c r="G111" s="14"/>
      <c r="H111" s="63"/>
      <c r="I111" s="64"/>
      <c r="J111" s="65"/>
      <c r="K111" s="65"/>
      <c r="L111" s="24"/>
    </row>
    <row r="112" spans="1:12">
      <c r="A112" s="61"/>
      <c r="B112" s="62"/>
      <c r="C112" s="14"/>
      <c r="D112" s="14"/>
      <c r="E112" s="14"/>
      <c r="F112" s="14"/>
      <c r="G112" s="14"/>
      <c r="H112" s="63"/>
      <c r="I112" s="64"/>
      <c r="J112" s="65"/>
      <c r="K112" s="65"/>
      <c r="L112" s="24"/>
    </row>
    <row r="113" spans="9:12">
      <c r="I113" s="77"/>
      <c r="J113" s="65"/>
      <c r="K113" s="65"/>
      <c r="L113" s="24"/>
    </row>
    <row r="114" spans="9:12">
      <c r="I114" s="77"/>
      <c r="J114" s="65"/>
      <c r="K114" s="65"/>
      <c r="L114" s="24"/>
    </row>
    <row r="115" spans="9:12">
      <c r="I115" s="77"/>
      <c r="J115" s="65"/>
      <c r="K115" s="65"/>
      <c r="L115" s="24"/>
    </row>
    <row r="116" spans="9:12">
      <c r="I116" s="77"/>
      <c r="J116" s="65"/>
      <c r="K116" s="65"/>
      <c r="L116" s="24"/>
    </row>
    <row r="117" spans="9:12">
      <c r="I117" s="77"/>
      <c r="J117" s="65"/>
      <c r="K117" s="65"/>
      <c r="L117" s="24"/>
    </row>
    <row r="118" spans="9:12">
      <c r="I118" s="77"/>
      <c r="J118" s="65"/>
      <c r="K118" s="65"/>
      <c r="L118" s="24"/>
    </row>
    <row r="119" spans="9:12">
      <c r="I119" s="77"/>
      <c r="J119" s="65"/>
      <c r="K119" s="65"/>
      <c r="L119" s="24"/>
    </row>
    <row r="120" spans="9:12">
      <c r="I120" s="77"/>
      <c r="J120" s="65"/>
      <c r="K120" s="65"/>
      <c r="L120" s="24"/>
    </row>
    <row r="121" spans="9:12">
      <c r="I121" s="77"/>
      <c r="J121" s="65"/>
      <c r="K121" s="65"/>
      <c r="L121" s="24"/>
    </row>
    <row r="122" spans="9:12">
      <c r="I122" s="77"/>
      <c r="J122" s="65"/>
      <c r="K122" s="65"/>
      <c r="L122" s="24"/>
    </row>
    <row r="123" spans="9:12">
      <c r="I123" s="77"/>
      <c r="J123" s="65"/>
      <c r="K123" s="65"/>
      <c r="L123" s="24"/>
    </row>
    <row r="124" spans="9:12">
      <c r="I124" s="77"/>
      <c r="J124" s="65"/>
      <c r="K124" s="65"/>
      <c r="L124" s="24"/>
    </row>
    <row r="125" spans="9:12">
      <c r="I125" s="77"/>
      <c r="J125" s="65"/>
      <c r="K125" s="65"/>
      <c r="L125" s="24"/>
    </row>
    <row r="126" spans="9:12">
      <c r="I126" s="77"/>
      <c r="J126" s="65"/>
      <c r="K126" s="65"/>
      <c r="L126" s="24"/>
    </row>
    <row r="127" spans="9:12">
      <c r="I127" s="77"/>
      <c r="J127" s="65"/>
      <c r="K127" s="65"/>
      <c r="L127" s="24"/>
    </row>
    <row r="128" spans="9:12">
      <c r="I128" s="77"/>
      <c r="J128" s="65"/>
      <c r="K128" s="65"/>
      <c r="L128" s="24"/>
    </row>
    <row r="129" spans="1:16120">
      <c r="I129" s="77"/>
      <c r="J129" s="65"/>
      <c r="K129" s="65"/>
      <c r="L129" s="24"/>
    </row>
    <row r="130" spans="1:16120">
      <c r="I130" s="77"/>
      <c r="J130" s="65"/>
      <c r="K130" s="65"/>
      <c r="L130" s="24"/>
    </row>
    <row r="131" spans="1:16120">
      <c r="I131" s="77"/>
      <c r="J131" s="65"/>
      <c r="K131" s="65"/>
      <c r="L131" s="24"/>
    </row>
    <row r="136" spans="1:16120" s="8" customFormat="1">
      <c r="A136" s="66"/>
      <c r="B136" s="11"/>
      <c r="C136" s="9"/>
      <c r="D136" s="12"/>
      <c r="E136" s="12"/>
      <c r="F136" s="9"/>
      <c r="G136" s="9"/>
      <c r="H136" s="13"/>
      <c r="I136" s="13"/>
      <c r="J136" s="12"/>
      <c r="K136" s="12"/>
      <c r="M136" s="9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</row>
  </sheetData>
  <mergeCells count="22">
    <mergeCell ref="C89:J89"/>
    <mergeCell ref="A57:C57"/>
    <mergeCell ref="A80:C80"/>
    <mergeCell ref="F85:K85"/>
    <mergeCell ref="F86:J86"/>
    <mergeCell ref="C88:J88"/>
    <mergeCell ref="A16:C16"/>
    <mergeCell ref="A7:K7"/>
    <mergeCell ref="A8:K8"/>
    <mergeCell ref="A9:K9"/>
    <mergeCell ref="A10:K10"/>
    <mergeCell ref="A11:K11"/>
    <mergeCell ref="E13:F13"/>
    <mergeCell ref="H13:H15"/>
    <mergeCell ref="I13:I15"/>
    <mergeCell ref="J13:J15"/>
    <mergeCell ref="K13:K15"/>
    <mergeCell ref="C13:C15"/>
    <mergeCell ref="B13:B15"/>
    <mergeCell ref="A13:A15"/>
    <mergeCell ref="E14:F14"/>
    <mergeCell ref="G13:G15"/>
  </mergeCells>
  <conditionalFormatting sqref="B17:B55">
    <cfRule type="duplicateValues" dxfId="2" priority="1"/>
  </conditionalFormatting>
  <conditionalFormatting sqref="C17:C55">
    <cfRule type="duplicateValues" dxfId="1" priority="3"/>
  </conditionalFormatting>
  <conditionalFormatting sqref="C58:C78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cp:lastPrinted>2025-03-19T17:06:51Z</cp:lastPrinted>
  <dcterms:created xsi:type="dcterms:W3CDTF">2025-03-17T13:34:56Z</dcterms:created>
  <dcterms:modified xsi:type="dcterms:W3CDTF">2089-01-01T10:45:53Z</dcterms:modified>
</cp:coreProperties>
</file>