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mez.danielam\Desktop\New Portal\14- Finanzas\Informes Financieros\Balance General\2026\Mayo\"/>
    </mc:Choice>
  </mc:AlternateContent>
  <bookViews>
    <workbookView xWindow="0" yWindow="0" windowWidth="20490" windowHeight="7200"/>
  </bookViews>
  <sheets>
    <sheet name="SUBVENCIONE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67" i="1" l="1"/>
  <c r="I67" i="1"/>
  <c r="K67" i="1" s="1"/>
  <c r="G67" i="1"/>
  <c r="H67" i="1" s="1"/>
  <c r="E67" i="1"/>
  <c r="D67" i="1"/>
  <c r="F67" i="1" s="1"/>
  <c r="K66" i="1"/>
  <c r="K65" i="1"/>
  <c r="K64" i="1"/>
  <c r="H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J35" i="1"/>
  <c r="I35" i="1"/>
  <c r="H35" i="1"/>
  <c r="G35" i="1"/>
  <c r="G68" i="1" s="1"/>
  <c r="E35" i="1"/>
  <c r="F35" i="1" s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E68" i="1" l="1"/>
  <c r="K35" i="1"/>
  <c r="K68" i="1" s="1"/>
  <c r="J68" i="1"/>
  <c r="I68" i="1"/>
  <c r="F68" i="1"/>
  <c r="H68" i="1"/>
  <c r="D68" i="1"/>
</calcChain>
</file>

<file path=xl/sharedStrings.xml><?xml version="1.0" encoding="utf-8"?>
<sst xmlns="http://schemas.openxmlformats.org/spreadsheetml/2006/main" count="86" uniqueCount="83">
  <si>
    <t>CONSEJO NACIONAL PARA LA NIÑEZ Y LA ADOLESCENCIA</t>
  </si>
  <si>
    <t>RELACION DE ENTIDADES BENEFICIARIAS DE ASISTENCIA SOCIAL (ASFL)</t>
  </si>
  <si>
    <t>SUBVENCIONES Y ACUERDOS DE GESTION</t>
  </si>
  <si>
    <t>(Valores en RD$)</t>
  </si>
  <si>
    <t>No.</t>
  </si>
  <si>
    <t>RNC</t>
  </si>
  <si>
    <t>BENEFICIARIOS</t>
  </si>
  <si>
    <t>PRESUPUESTO APROBADO</t>
  </si>
  <si>
    <t>PRESUPUESTO TOTAL</t>
  </si>
  <si>
    <t>MONTO TRIMESTRAL</t>
  </si>
  <si>
    <t>TOTAL APROBADO ENERO-JUNIO</t>
  </si>
  <si>
    <t xml:space="preserve">DESEMBOLSOS </t>
  </si>
  <si>
    <t>ACUMULADOS AL 30 DE ABRIL 2026</t>
  </si>
  <si>
    <t>FUENTES</t>
  </si>
  <si>
    <t>CTA. 2.2.8.7.06</t>
  </si>
  <si>
    <t>CTA 2.4.1.6.01</t>
  </si>
  <si>
    <t>ASFL SUBVENCIONADAS</t>
  </si>
  <si>
    <t>CAMINANTES PROYECTO EDUCATIVO, INC.</t>
  </si>
  <si>
    <t>CASA ALBERGUE DE MARTINA, INC.</t>
  </si>
  <si>
    <t>CENTRO DE FORMACION INTEGRAL HOGAR VIRGEN DE LOURDES, INC.</t>
  </si>
  <si>
    <t>FUNDACION ABRIENDO CAMINO, INC.</t>
  </si>
  <si>
    <t>FUNDACION CASA DE ESPERANZA FUNCADE</t>
  </si>
  <si>
    <t>FUNDACION CASA NAZARET, INC.</t>
  </si>
  <si>
    <t>FUNDACION CULTURAL JUVENIL E INFANTIL DOMINICANA FUNCJIDO, INC.</t>
  </si>
  <si>
    <t>FUNDACION DEFENSORES DE AMOR, INC.</t>
  </si>
  <si>
    <t>FUNDACION HACIA UNA MEJOR CALIDAD DE VIDA, INC.</t>
  </si>
  <si>
    <t>FUNDACIÓN INMACULADA CONCEPCIÓN, INC.</t>
  </si>
  <si>
    <t>FUNDACIÓN JEHOVA JIREH ALBERGUE PARA DESVALIDO Y NIÑOS HUÉRFANOS</t>
  </si>
  <si>
    <t>FUNDACION NINOS LIMPIABOTAS LA MERCED</t>
  </si>
  <si>
    <t>FUNDACION SOY DE CRISTO, INC.</t>
  </si>
  <si>
    <t>FUNDACIÓN TROPICALIA, INC.</t>
  </si>
  <si>
    <t>HOGAR MERCEDES DE JESUS, INC.</t>
  </si>
  <si>
    <t>MINISTERIO EVANGELICO TIEMPO DECISIVO, INC.</t>
  </si>
  <si>
    <t>¨430001406</t>
  </si>
  <si>
    <t>MUCHACHOS Y MUCHACHAS CON DON BOSCO</t>
  </si>
  <si>
    <t>Subtotal</t>
  </si>
  <si>
    <t>ASFL CON ACUERDO DE GESTION</t>
  </si>
  <si>
    <t>CTA 2.4.1.6.07</t>
  </si>
  <si>
    <t>ALDEAS INFANTILES SOS DOMINICANAS, INC (LOS MINA)</t>
  </si>
  <si>
    <t>ASOCIACIÓN DE MISIONEROS LOS TRES ARBOLES</t>
  </si>
  <si>
    <t>CASA ABRIGO Y/O HOGAR RENACER</t>
  </si>
  <si>
    <t>CASA HOGAR DE FORMACION INTEGRAL DIVINO NIÑO JESUS</t>
  </si>
  <si>
    <t>CASA HOGAR MISION BETEL, INC.</t>
  </si>
  <si>
    <t>CENTRO ASISTENCIAL PARA LA NIÑEZ DESAMPARADA, INC.</t>
  </si>
  <si>
    <t>ESCUELA HOGAR NUESTROS PEQUENOS HERMANOS, INC.</t>
  </si>
  <si>
    <t>FUND. CRISTIANA-BENEFICA PARA LA REHAB. Y REINSERCION DE MARGINADOS DE LA REP. DOM., INC.</t>
  </si>
  <si>
    <t>FUNDACION CRISTIANA AMA A TU PROJIMO</t>
  </si>
  <si>
    <t>FUNDACION DE NIÑAS MADELAES</t>
  </si>
  <si>
    <t>FUNDACION DE NIÑOS Y NIÑAS DE CRISTO, INC.(FONICRI)</t>
  </si>
  <si>
    <t>FUNDACION ENED ENTRE NOSOTROS Y MAÑANA LOS NIÑOS, INC.</t>
  </si>
  <si>
    <t>FUNDACION HOGAR PARA NIÑAS MADRE DE DIOS, INC.</t>
  </si>
  <si>
    <t>FUNDACION MINISERIAL SALMO 82.3</t>
  </si>
  <si>
    <t>FUNDACION PASITOS DE JESUS</t>
  </si>
  <si>
    <t>FUNDACION PESEBRE DE BELEN, INC.</t>
  </si>
  <si>
    <t>FUNDACIÓN PROYECTO AYUDA AL NIÑO</t>
  </si>
  <si>
    <t>FUNDACION RED DE MISERICORDIA, INC.</t>
  </si>
  <si>
    <t>HOGAR CAMPESTRE ADVENTISTA LAS PALMAS, INC.</t>
  </si>
  <si>
    <t>HOGAR DE NIÑAS HIJAS DE LA ALTAGRACIA, INC.</t>
  </si>
  <si>
    <t>HOGAR DOMINICAS, SANTIAGO, Y/O HOGAR DOMINICANO DEL SANTISIMO SACRAMENTO, SANTIAGO.</t>
  </si>
  <si>
    <t>HOGAR EL FARO DE NIÑOS PARA CRISTO</t>
  </si>
  <si>
    <t>HOGAR FAMILIA BETHESDA</t>
  </si>
  <si>
    <t>HOGAR INFANTIL CORAZON DE JESUS, INC.</t>
  </si>
  <si>
    <t>HOGAR INFANTIL SAN FRANCISCO DE ASIS, INC.</t>
  </si>
  <si>
    <t>HOGARES TERESA TODA</t>
  </si>
  <si>
    <t>LA CASA ROSADA, INC.</t>
  </si>
  <si>
    <t>MUSTARD SEED COMUNITIES, INC GRANITO (SEMILLITA) DE MOSTAZA</t>
  </si>
  <si>
    <t>TOTAL GENERAL</t>
  </si>
  <si>
    <t xml:space="preserve">     Janise Fabián de Jesús</t>
  </si>
  <si>
    <t xml:space="preserve">                                                                Andreina Santos Reyes</t>
  </si>
  <si>
    <t xml:space="preserve">   Enc. División de Contabilidad</t>
  </si>
  <si>
    <t xml:space="preserve">                                                       Encargada Departamento  Financiero</t>
  </si>
  <si>
    <t>Fecha</t>
  </si>
  <si>
    <t>Hora</t>
  </si>
  <si>
    <t>Formato</t>
  </si>
  <si>
    <t>Tamaño</t>
  </si>
  <si>
    <t>DEL 1RO.  DE ENERO  AL 31 DE MAYO DE 2026</t>
  </si>
  <si>
    <t>ACUMULADOS AL 31 DE MAYO 2026</t>
  </si>
  <si>
    <t>MES DE MAYO 2026</t>
  </si>
  <si>
    <t>ORFANATO CASA DE AMOR Y RESTAURACION HERMOSA, INC.</t>
  </si>
  <si>
    <t xml:space="preserve">                                                                                                                         Domingo Silvestre</t>
  </si>
  <si>
    <t xml:space="preserve">                                                                                                                                                 Contador</t>
  </si>
  <si>
    <t>50 KB</t>
  </si>
  <si>
    <t>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</si>
</sst>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Arial"/>
      <family val="2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2">
    <xf numFmtId="0" fontId="0" fillId="0" borderId="0" xfId="0"/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/>
    <xf numFmtId="4" fontId="1" fillId="0" borderId="2" xfId="0" applyNumberFormat="1" applyFont="1" applyBorder="1"/>
    <xf numFmtId="4" fontId="0" fillId="0" borderId="2" xfId="0" applyNumberForma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2" xfId="0" applyNumberFormat="1" applyFont="1" applyBorder="1"/>
    <xf numFmtId="4" fontId="2" fillId="0" borderId="3" xfId="0" applyNumberFormat="1" applyFont="1" applyBorder="1"/>
    <xf numFmtId="49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4" fontId="1" fillId="0" borderId="0" xfId="0" applyNumberFormat="1" applyFont="1"/>
    <xf numFmtId="4" fontId="0" fillId="0" borderId="0" xfId="0" applyNumberFormat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0" borderId="5" xfId="0" applyNumberFormat="1" applyFont="1" applyBorder="1"/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3" fillId="0" borderId="7" xfId="0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4" fontId="4" fillId="3" borderId="10" xfId="2" applyNumberFormat="1" applyFont="1" applyFill="1" applyBorder="1" applyAlignment="1">
      <alignment horizontal="center" vertical="center" wrapText="1"/>
    </xf>
    <xf numFmtId="4" fontId="4" fillId="3" borderId="11" xfId="2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" fontId="6" fillId="2" borderId="6" xfId="0" applyNumberFormat="1" applyFont="1" applyFill="1" applyBorder="1"/>
    <xf numFmtId="4" fontId="6" fillId="2" borderId="10" xfId="0" applyNumberFormat="1" applyFont="1" applyFill="1" applyBorder="1"/>
    <xf numFmtId="4" fontId="6" fillId="2" borderId="10" xfId="0" applyNumberFormat="1" applyFont="1" applyFill="1" applyBorder="1" applyAlignment="1">
      <alignment horizontal="right"/>
    </xf>
    <xf numFmtId="0" fontId="6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4" fontId="6" fillId="2" borderId="10" xfId="0" applyNumberFormat="1" applyFont="1" applyFill="1" applyBorder="1" applyAlignment="1">
      <alignment vertical="center"/>
    </xf>
    <xf numFmtId="4" fontId="6" fillId="0" borderId="10" xfId="0" applyNumberFormat="1" applyFont="1" applyBorder="1" applyAlignment="1">
      <alignment vertical="center"/>
    </xf>
    <xf numFmtId="4" fontId="7" fillId="2" borderId="10" xfId="0" applyNumberFormat="1" applyFont="1" applyFill="1" applyBorder="1"/>
    <xf numFmtId="4" fontId="5" fillId="3" borderId="10" xfId="0" applyNumberFormat="1" applyFont="1" applyFill="1" applyBorder="1"/>
    <xf numFmtId="4" fontId="6" fillId="0" borderId="10" xfId="0" applyNumberFormat="1" applyFont="1" applyBorder="1"/>
    <xf numFmtId="4" fontId="2" fillId="2" borderId="0" xfId="0" applyNumberFormat="1" applyFont="1" applyFill="1"/>
    <xf numFmtId="0" fontId="1" fillId="2" borderId="0" xfId="0" applyFont="1" applyFill="1"/>
    <xf numFmtId="4" fontId="6" fillId="0" borderId="0" xfId="0" applyNumberFormat="1" applyFont="1"/>
    <xf numFmtId="0" fontId="5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/>
    </xf>
    <xf numFmtId="4" fontId="6" fillId="3" borderId="10" xfId="0" applyNumberFormat="1" applyFont="1" applyFill="1" applyBorder="1"/>
    <xf numFmtId="4" fontId="5" fillId="3" borderId="10" xfId="0" applyNumberFormat="1" applyFont="1" applyFill="1" applyBorder="1" applyAlignment="1">
      <alignment horizontal="right"/>
    </xf>
    <xf numFmtId="4" fontId="5" fillId="0" borderId="10" xfId="0" applyNumberFormat="1" applyFont="1" applyBorder="1" applyAlignment="1">
      <alignment horizontal="center"/>
    </xf>
    <xf numFmtId="4" fontId="8" fillId="0" borderId="10" xfId="0" applyNumberFormat="1" applyFont="1" applyBorder="1" applyAlignment="1">
      <alignment horizontal="center"/>
    </xf>
    <xf numFmtId="4" fontId="6" fillId="0" borderId="10" xfId="0" applyNumberFormat="1" applyFont="1" applyBorder="1" applyAlignment="1">
      <alignment horizontal="center"/>
    </xf>
    <xf numFmtId="4" fontId="5" fillId="0" borderId="10" xfId="0" applyNumberFormat="1" applyFont="1" applyBorder="1" applyAlignment="1">
      <alignment horizontal="right"/>
    </xf>
    <xf numFmtId="4" fontId="5" fillId="0" borderId="10" xfId="0" applyNumberFormat="1" applyFont="1" applyBorder="1"/>
    <xf numFmtId="0" fontId="6" fillId="0" borderId="10" xfId="0" applyFont="1" applyBorder="1" applyAlignment="1">
      <alignment vertical="center" wrapText="1"/>
    </xf>
    <xf numFmtId="4" fontId="6" fillId="0" borderId="10" xfId="0" applyNumberFormat="1" applyFont="1" applyBorder="1" applyAlignment="1">
      <alignment horizontal="right"/>
    </xf>
    <xf numFmtId="4" fontId="6" fillId="5" borderId="10" xfId="0" applyNumberFormat="1" applyFont="1" applyFill="1" applyBorder="1" applyAlignment="1">
      <alignment horizontal="right" vertical="center" wrapText="1"/>
    </xf>
    <xf numFmtId="0" fontId="7" fillId="0" borderId="10" xfId="0" applyFont="1" applyBorder="1" applyAlignment="1">
      <alignment vertical="center" wrapText="1"/>
    </xf>
    <xf numFmtId="4" fontId="6" fillId="2" borderId="10" xfId="0" applyNumberFormat="1" applyFont="1" applyFill="1" applyBorder="1" applyAlignment="1">
      <alignment horizontal="right" vertical="center"/>
    </xf>
    <xf numFmtId="4" fontId="7" fillId="2" borderId="10" xfId="0" applyNumberFormat="1" applyFont="1" applyFill="1" applyBorder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4" fontId="9" fillId="3" borderId="10" xfId="0" applyNumberFormat="1" applyFont="1" applyFill="1" applyBorder="1"/>
    <xf numFmtId="4" fontId="8" fillId="3" borderId="10" xfId="0" applyNumberFormat="1" applyFont="1" applyFill="1" applyBorder="1"/>
    <xf numFmtId="4" fontId="5" fillId="3" borderId="13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/>
    <xf numFmtId="4" fontId="10" fillId="0" borderId="0" xfId="0" applyNumberFormat="1" applyFont="1"/>
    <xf numFmtId="0" fontId="11" fillId="0" borderId="0" xfId="0" applyFont="1" applyAlignment="1">
      <alignment vertical="center" wrapText="1"/>
    </xf>
    <xf numFmtId="4" fontId="2" fillId="2" borderId="0" xfId="0" applyNumberFormat="1" applyFont="1" applyFill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4" fontId="2" fillId="2" borderId="12" xfId="0" applyNumberFormat="1" applyFont="1" applyFill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top"/>
    </xf>
    <xf numFmtId="4" fontId="6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12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14" fontId="12" fillId="0" borderId="10" xfId="0" applyNumberFormat="1" applyFont="1" applyBorder="1" applyAlignment="1">
      <alignment horizontal="center"/>
    </xf>
    <xf numFmtId="18" fontId="12" fillId="0" borderId="10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center"/>
    </xf>
    <xf numFmtId="4" fontId="0" fillId="0" borderId="0" xfId="0" applyNumberFormat="1" applyAlignment="1">
      <alignment horizontal="righ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/>
    <xf numFmtId="0" fontId="6" fillId="0" borderId="10" xfId="0" applyFont="1" applyBorder="1" applyAlignment="1">
      <alignment horizontal="center" vertical="center"/>
    </xf>
    <xf numFmtId="4" fontId="8" fillId="3" borderId="10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left"/>
    </xf>
    <xf numFmtId="4" fontId="15" fillId="0" borderId="0" xfId="0" applyNumberFormat="1" applyFont="1"/>
    <xf numFmtId="0" fontId="14" fillId="0" borderId="0" xfId="0" applyFont="1" applyAlignment="1">
      <alignment horizontal="left" vertical="top"/>
    </xf>
    <xf numFmtId="4" fontId="14" fillId="0" borderId="0" xfId="0" applyNumberFormat="1" applyFont="1" applyAlignment="1">
      <alignment horizontal="center"/>
    </xf>
    <xf numFmtId="4" fontId="15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43" fontId="15" fillId="0" borderId="0" xfId="1" applyFont="1" applyBorder="1" applyAlignment="1">
      <alignment vertical="center"/>
    </xf>
    <xf numFmtId="43" fontId="14" fillId="0" borderId="0" xfId="0" applyNumberFormat="1" applyFont="1" applyAlignment="1">
      <alignment vertical="center"/>
    </xf>
    <xf numFmtId="4" fontId="4" fillId="3" borderId="9" xfId="2" applyNumberFormat="1" applyFont="1" applyFill="1" applyBorder="1" applyAlignment="1">
      <alignment horizontal="center" vertical="center" wrapText="1"/>
    </xf>
    <xf numFmtId="4" fontId="4" fillId="3" borderId="10" xfId="2" applyNumberFormat="1" applyFont="1" applyFill="1" applyBorder="1" applyAlignment="1">
      <alignment horizontal="center" vertical="center" wrapText="1"/>
    </xf>
    <xf numFmtId="4" fontId="3" fillId="3" borderId="9" xfId="0" applyNumberFormat="1" applyFont="1" applyFill="1" applyBorder="1" applyAlignment="1">
      <alignment horizontal="center"/>
    </xf>
    <xf numFmtId="4" fontId="4" fillId="3" borderId="10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 2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533401</xdr:colOff>
      <xdr:row>0</xdr:row>
      <xdr:rowOff>133350</xdr:rowOff>
    </xdr:from>
    <xdr:ext cx="1362074" cy="794001"/>
    <xdr:pic>
      <xdr:nvPicPr>
        <xdr:cNvPr id="2" name="1 Imagen" descr="Logo CONANI">
          <a:extLst>
            <a:ext uri="{FF2B5EF4-FFF2-40B4-BE49-F238E27FC236}">
              <a16:creationId xmlns:a16="http://schemas.microsoft.com/office/drawing/2014/main" id="{0A32DD0B-82CE-4F27-AE58-093062E40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1" y="133350"/>
          <a:ext cx="1362074" cy="79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5"/>
  <sheetViews>
    <sheetView tabSelected="1" topLeftCell="A27" workbookViewId="0">
      <selection activeCell="C92" sqref="C92"/>
    </sheetView>
  </sheetViews>
  <sheetFormatPr baseColWidth="10" defaultColWidth="9.140625" defaultRowHeight="12.75" x14ac:dyDescent="0.2"/>
  <cols>
    <col min="1" max="1" width="9.140625" style="70"/>
    <col min="2" max="2" width="11.42578125" style="12" customWidth="1"/>
    <col min="3" max="3" width="70.5703125" style="13" customWidth="1"/>
    <col min="4" max="4" width="14.140625" style="14" customWidth="1"/>
    <col min="5" max="5" width="15.5703125" style="13" customWidth="1"/>
    <col min="6" max="6" width="15.140625" style="13" customWidth="1"/>
    <col min="7" max="7" width="14.28515625" style="15" customWidth="1"/>
    <col min="8" max="8" width="15.5703125" style="15" customWidth="1"/>
    <col min="9" max="9" width="14.28515625" style="16" customWidth="1"/>
    <col min="10" max="10" width="15.5703125" style="10" customWidth="1"/>
    <col min="11" max="11" width="23.28515625" style="10" customWidth="1"/>
    <col min="12" max="12" width="4.5703125" style="9" customWidth="1"/>
    <col min="13" max="13" width="11.5703125" style="10" customWidth="1"/>
    <col min="14" max="14" width="12.85546875" style="10" customWidth="1"/>
    <col min="244" max="244" width="37.28515625" customWidth="1"/>
    <col min="245" max="245" width="12" customWidth="1"/>
    <col min="246" max="246" width="40" customWidth="1"/>
    <col min="247" max="247" width="0" hidden="1" customWidth="1"/>
    <col min="248" max="249" width="13.5703125" customWidth="1"/>
    <col min="250" max="250" width="15.28515625" customWidth="1"/>
    <col min="251" max="251" width="14.28515625" customWidth="1"/>
    <col min="252" max="252" width="25.42578125" customWidth="1"/>
    <col min="253" max="253" width="20.5703125" customWidth="1"/>
    <col min="500" max="500" width="37.28515625" customWidth="1"/>
    <col min="501" max="501" width="12" customWidth="1"/>
    <col min="502" max="502" width="40" customWidth="1"/>
    <col min="503" max="503" width="0" hidden="1" customWidth="1"/>
    <col min="504" max="505" width="13.5703125" customWidth="1"/>
    <col min="506" max="506" width="15.28515625" customWidth="1"/>
    <col min="507" max="507" width="14.28515625" customWidth="1"/>
    <col min="508" max="508" width="25.42578125" customWidth="1"/>
    <col min="509" max="509" width="20.5703125" customWidth="1"/>
    <col min="756" max="756" width="37.28515625" customWidth="1"/>
    <col min="757" max="757" width="12" customWidth="1"/>
    <col min="758" max="758" width="40" customWidth="1"/>
    <col min="759" max="759" width="0" hidden="1" customWidth="1"/>
    <col min="760" max="761" width="13.5703125" customWidth="1"/>
    <col min="762" max="762" width="15.28515625" customWidth="1"/>
    <col min="763" max="763" width="14.28515625" customWidth="1"/>
    <col min="764" max="764" width="25.42578125" customWidth="1"/>
    <col min="765" max="765" width="20.5703125" customWidth="1"/>
    <col min="1012" max="1012" width="37.28515625" customWidth="1"/>
    <col min="1013" max="1013" width="12" customWidth="1"/>
    <col min="1014" max="1014" width="40" customWidth="1"/>
    <col min="1015" max="1015" width="0" hidden="1" customWidth="1"/>
    <col min="1016" max="1017" width="13.5703125" customWidth="1"/>
    <col min="1018" max="1018" width="15.28515625" customWidth="1"/>
    <col min="1019" max="1019" width="14.28515625" customWidth="1"/>
    <col min="1020" max="1020" width="25.42578125" customWidth="1"/>
    <col min="1021" max="1021" width="20.5703125" customWidth="1"/>
    <col min="1268" max="1268" width="37.28515625" customWidth="1"/>
    <col min="1269" max="1269" width="12" customWidth="1"/>
    <col min="1270" max="1270" width="40" customWidth="1"/>
    <col min="1271" max="1271" width="0" hidden="1" customWidth="1"/>
    <col min="1272" max="1273" width="13.5703125" customWidth="1"/>
    <col min="1274" max="1274" width="15.28515625" customWidth="1"/>
    <col min="1275" max="1275" width="14.28515625" customWidth="1"/>
    <col min="1276" max="1276" width="25.42578125" customWidth="1"/>
    <col min="1277" max="1277" width="20.5703125" customWidth="1"/>
    <col min="1524" max="1524" width="37.28515625" customWidth="1"/>
    <col min="1525" max="1525" width="12" customWidth="1"/>
    <col min="1526" max="1526" width="40" customWidth="1"/>
    <col min="1527" max="1527" width="0" hidden="1" customWidth="1"/>
    <col min="1528" max="1529" width="13.5703125" customWidth="1"/>
    <col min="1530" max="1530" width="15.28515625" customWidth="1"/>
    <col min="1531" max="1531" width="14.28515625" customWidth="1"/>
    <col min="1532" max="1532" width="25.42578125" customWidth="1"/>
    <col min="1533" max="1533" width="20.5703125" customWidth="1"/>
    <col min="1780" max="1780" width="37.28515625" customWidth="1"/>
    <col min="1781" max="1781" width="12" customWidth="1"/>
    <col min="1782" max="1782" width="40" customWidth="1"/>
    <col min="1783" max="1783" width="0" hidden="1" customWidth="1"/>
    <col min="1784" max="1785" width="13.5703125" customWidth="1"/>
    <col min="1786" max="1786" width="15.28515625" customWidth="1"/>
    <col min="1787" max="1787" width="14.28515625" customWidth="1"/>
    <col min="1788" max="1788" width="25.42578125" customWidth="1"/>
    <col min="1789" max="1789" width="20.5703125" customWidth="1"/>
    <col min="2036" max="2036" width="37.28515625" customWidth="1"/>
    <col min="2037" max="2037" width="12" customWidth="1"/>
    <col min="2038" max="2038" width="40" customWidth="1"/>
    <col min="2039" max="2039" width="0" hidden="1" customWidth="1"/>
    <col min="2040" max="2041" width="13.5703125" customWidth="1"/>
    <col min="2042" max="2042" width="15.28515625" customWidth="1"/>
    <col min="2043" max="2043" width="14.28515625" customWidth="1"/>
    <col min="2044" max="2044" width="25.42578125" customWidth="1"/>
    <col min="2045" max="2045" width="20.5703125" customWidth="1"/>
    <col min="2292" max="2292" width="37.28515625" customWidth="1"/>
    <col min="2293" max="2293" width="12" customWidth="1"/>
    <col min="2294" max="2294" width="40" customWidth="1"/>
    <col min="2295" max="2295" width="0" hidden="1" customWidth="1"/>
    <col min="2296" max="2297" width="13.5703125" customWidth="1"/>
    <col min="2298" max="2298" width="15.28515625" customWidth="1"/>
    <col min="2299" max="2299" width="14.28515625" customWidth="1"/>
    <col min="2300" max="2300" width="25.42578125" customWidth="1"/>
    <col min="2301" max="2301" width="20.5703125" customWidth="1"/>
    <col min="2548" max="2548" width="37.28515625" customWidth="1"/>
    <col min="2549" max="2549" width="12" customWidth="1"/>
    <col min="2550" max="2550" width="40" customWidth="1"/>
    <col min="2551" max="2551" width="0" hidden="1" customWidth="1"/>
    <col min="2552" max="2553" width="13.5703125" customWidth="1"/>
    <col min="2554" max="2554" width="15.28515625" customWidth="1"/>
    <col min="2555" max="2555" width="14.28515625" customWidth="1"/>
    <col min="2556" max="2556" width="25.42578125" customWidth="1"/>
    <col min="2557" max="2557" width="20.5703125" customWidth="1"/>
    <col min="2804" max="2804" width="37.28515625" customWidth="1"/>
    <col min="2805" max="2805" width="12" customWidth="1"/>
    <col min="2806" max="2806" width="40" customWidth="1"/>
    <col min="2807" max="2807" width="0" hidden="1" customWidth="1"/>
    <col min="2808" max="2809" width="13.5703125" customWidth="1"/>
    <col min="2810" max="2810" width="15.28515625" customWidth="1"/>
    <col min="2811" max="2811" width="14.28515625" customWidth="1"/>
    <col min="2812" max="2812" width="25.42578125" customWidth="1"/>
    <col min="2813" max="2813" width="20.5703125" customWidth="1"/>
    <col min="3060" max="3060" width="37.28515625" customWidth="1"/>
    <col min="3061" max="3061" width="12" customWidth="1"/>
    <col min="3062" max="3062" width="40" customWidth="1"/>
    <col min="3063" max="3063" width="0" hidden="1" customWidth="1"/>
    <col min="3064" max="3065" width="13.5703125" customWidth="1"/>
    <col min="3066" max="3066" width="15.28515625" customWidth="1"/>
    <col min="3067" max="3067" width="14.28515625" customWidth="1"/>
    <col min="3068" max="3068" width="25.42578125" customWidth="1"/>
    <col min="3069" max="3069" width="20.5703125" customWidth="1"/>
    <col min="3316" max="3316" width="37.28515625" customWidth="1"/>
    <col min="3317" max="3317" width="12" customWidth="1"/>
    <col min="3318" max="3318" width="40" customWidth="1"/>
    <col min="3319" max="3319" width="0" hidden="1" customWidth="1"/>
    <col min="3320" max="3321" width="13.5703125" customWidth="1"/>
    <col min="3322" max="3322" width="15.28515625" customWidth="1"/>
    <col min="3323" max="3323" width="14.28515625" customWidth="1"/>
    <col min="3324" max="3324" width="25.42578125" customWidth="1"/>
    <col min="3325" max="3325" width="20.5703125" customWidth="1"/>
    <col min="3572" max="3572" width="37.28515625" customWidth="1"/>
    <col min="3573" max="3573" width="12" customWidth="1"/>
    <col min="3574" max="3574" width="40" customWidth="1"/>
    <col min="3575" max="3575" width="0" hidden="1" customWidth="1"/>
    <col min="3576" max="3577" width="13.5703125" customWidth="1"/>
    <col min="3578" max="3578" width="15.28515625" customWidth="1"/>
    <col min="3579" max="3579" width="14.28515625" customWidth="1"/>
    <col min="3580" max="3580" width="25.42578125" customWidth="1"/>
    <col min="3581" max="3581" width="20.5703125" customWidth="1"/>
    <col min="3828" max="3828" width="37.28515625" customWidth="1"/>
    <col min="3829" max="3829" width="12" customWidth="1"/>
    <col min="3830" max="3830" width="40" customWidth="1"/>
    <col min="3831" max="3831" width="0" hidden="1" customWidth="1"/>
    <col min="3832" max="3833" width="13.5703125" customWidth="1"/>
    <col min="3834" max="3834" width="15.28515625" customWidth="1"/>
    <col min="3835" max="3835" width="14.28515625" customWidth="1"/>
    <col min="3836" max="3836" width="25.42578125" customWidth="1"/>
    <col min="3837" max="3837" width="20.5703125" customWidth="1"/>
    <col min="4084" max="4084" width="37.28515625" customWidth="1"/>
    <col min="4085" max="4085" width="12" customWidth="1"/>
    <col min="4086" max="4086" width="40" customWidth="1"/>
    <col min="4087" max="4087" width="0" hidden="1" customWidth="1"/>
    <col min="4088" max="4089" width="13.5703125" customWidth="1"/>
    <col min="4090" max="4090" width="15.28515625" customWidth="1"/>
    <col min="4091" max="4091" width="14.28515625" customWidth="1"/>
    <col min="4092" max="4092" width="25.42578125" customWidth="1"/>
    <col min="4093" max="4093" width="20.5703125" customWidth="1"/>
    <col min="4340" max="4340" width="37.28515625" customWidth="1"/>
    <col min="4341" max="4341" width="12" customWidth="1"/>
    <col min="4342" max="4342" width="40" customWidth="1"/>
    <col min="4343" max="4343" width="0" hidden="1" customWidth="1"/>
    <col min="4344" max="4345" width="13.5703125" customWidth="1"/>
    <col min="4346" max="4346" width="15.28515625" customWidth="1"/>
    <col min="4347" max="4347" width="14.28515625" customWidth="1"/>
    <col min="4348" max="4348" width="25.42578125" customWidth="1"/>
    <col min="4349" max="4349" width="20.5703125" customWidth="1"/>
    <col min="4596" max="4596" width="37.28515625" customWidth="1"/>
    <col min="4597" max="4597" width="12" customWidth="1"/>
    <col min="4598" max="4598" width="40" customWidth="1"/>
    <col min="4599" max="4599" width="0" hidden="1" customWidth="1"/>
    <col min="4600" max="4601" width="13.5703125" customWidth="1"/>
    <col min="4602" max="4602" width="15.28515625" customWidth="1"/>
    <col min="4603" max="4603" width="14.28515625" customWidth="1"/>
    <col min="4604" max="4604" width="25.42578125" customWidth="1"/>
    <col min="4605" max="4605" width="20.5703125" customWidth="1"/>
    <col min="4852" max="4852" width="37.28515625" customWidth="1"/>
    <col min="4853" max="4853" width="12" customWidth="1"/>
    <col min="4854" max="4854" width="40" customWidth="1"/>
    <col min="4855" max="4855" width="0" hidden="1" customWidth="1"/>
    <col min="4856" max="4857" width="13.5703125" customWidth="1"/>
    <col min="4858" max="4858" width="15.28515625" customWidth="1"/>
    <col min="4859" max="4859" width="14.28515625" customWidth="1"/>
    <col min="4860" max="4860" width="25.42578125" customWidth="1"/>
    <col min="4861" max="4861" width="20.5703125" customWidth="1"/>
    <col min="5108" max="5108" width="37.28515625" customWidth="1"/>
    <col min="5109" max="5109" width="12" customWidth="1"/>
    <col min="5110" max="5110" width="40" customWidth="1"/>
    <col min="5111" max="5111" width="0" hidden="1" customWidth="1"/>
    <col min="5112" max="5113" width="13.5703125" customWidth="1"/>
    <col min="5114" max="5114" width="15.28515625" customWidth="1"/>
    <col min="5115" max="5115" width="14.28515625" customWidth="1"/>
    <col min="5116" max="5116" width="25.42578125" customWidth="1"/>
    <col min="5117" max="5117" width="20.5703125" customWidth="1"/>
    <col min="5364" max="5364" width="37.28515625" customWidth="1"/>
    <col min="5365" max="5365" width="12" customWidth="1"/>
    <col min="5366" max="5366" width="40" customWidth="1"/>
    <col min="5367" max="5367" width="0" hidden="1" customWidth="1"/>
    <col min="5368" max="5369" width="13.5703125" customWidth="1"/>
    <col min="5370" max="5370" width="15.28515625" customWidth="1"/>
    <col min="5371" max="5371" width="14.28515625" customWidth="1"/>
    <col min="5372" max="5372" width="25.42578125" customWidth="1"/>
    <col min="5373" max="5373" width="20.5703125" customWidth="1"/>
    <col min="5620" max="5620" width="37.28515625" customWidth="1"/>
    <col min="5621" max="5621" width="12" customWidth="1"/>
    <col min="5622" max="5622" width="40" customWidth="1"/>
    <col min="5623" max="5623" width="0" hidden="1" customWidth="1"/>
    <col min="5624" max="5625" width="13.5703125" customWidth="1"/>
    <col min="5626" max="5626" width="15.28515625" customWidth="1"/>
    <col min="5627" max="5627" width="14.28515625" customWidth="1"/>
    <col min="5628" max="5628" width="25.42578125" customWidth="1"/>
    <col min="5629" max="5629" width="20.5703125" customWidth="1"/>
    <col min="5876" max="5876" width="37.28515625" customWidth="1"/>
    <col min="5877" max="5877" width="12" customWidth="1"/>
    <col min="5878" max="5878" width="40" customWidth="1"/>
    <col min="5879" max="5879" width="0" hidden="1" customWidth="1"/>
    <col min="5880" max="5881" width="13.5703125" customWidth="1"/>
    <col min="5882" max="5882" width="15.28515625" customWidth="1"/>
    <col min="5883" max="5883" width="14.28515625" customWidth="1"/>
    <col min="5884" max="5884" width="25.42578125" customWidth="1"/>
    <col min="5885" max="5885" width="20.5703125" customWidth="1"/>
    <col min="6132" max="6132" width="37.28515625" customWidth="1"/>
    <col min="6133" max="6133" width="12" customWidth="1"/>
    <col min="6134" max="6134" width="40" customWidth="1"/>
    <col min="6135" max="6135" width="0" hidden="1" customWidth="1"/>
    <col min="6136" max="6137" width="13.5703125" customWidth="1"/>
    <col min="6138" max="6138" width="15.28515625" customWidth="1"/>
    <col min="6139" max="6139" width="14.28515625" customWidth="1"/>
    <col min="6140" max="6140" width="25.42578125" customWidth="1"/>
    <col min="6141" max="6141" width="20.5703125" customWidth="1"/>
    <col min="6388" max="6388" width="37.28515625" customWidth="1"/>
    <col min="6389" max="6389" width="12" customWidth="1"/>
    <col min="6390" max="6390" width="40" customWidth="1"/>
    <col min="6391" max="6391" width="0" hidden="1" customWidth="1"/>
    <col min="6392" max="6393" width="13.5703125" customWidth="1"/>
    <col min="6394" max="6394" width="15.28515625" customWidth="1"/>
    <col min="6395" max="6395" width="14.28515625" customWidth="1"/>
    <col min="6396" max="6396" width="25.42578125" customWidth="1"/>
    <col min="6397" max="6397" width="20.5703125" customWidth="1"/>
    <col min="6644" max="6644" width="37.28515625" customWidth="1"/>
    <col min="6645" max="6645" width="12" customWidth="1"/>
    <col min="6646" max="6646" width="40" customWidth="1"/>
    <col min="6647" max="6647" width="0" hidden="1" customWidth="1"/>
    <col min="6648" max="6649" width="13.5703125" customWidth="1"/>
    <col min="6650" max="6650" width="15.28515625" customWidth="1"/>
    <col min="6651" max="6651" width="14.28515625" customWidth="1"/>
    <col min="6652" max="6652" width="25.42578125" customWidth="1"/>
    <col min="6653" max="6653" width="20.5703125" customWidth="1"/>
    <col min="6900" max="6900" width="37.28515625" customWidth="1"/>
    <col min="6901" max="6901" width="12" customWidth="1"/>
    <col min="6902" max="6902" width="40" customWidth="1"/>
    <col min="6903" max="6903" width="0" hidden="1" customWidth="1"/>
    <col min="6904" max="6905" width="13.5703125" customWidth="1"/>
    <col min="6906" max="6906" width="15.28515625" customWidth="1"/>
    <col min="6907" max="6907" width="14.28515625" customWidth="1"/>
    <col min="6908" max="6908" width="25.42578125" customWidth="1"/>
    <col min="6909" max="6909" width="20.5703125" customWidth="1"/>
    <col min="7156" max="7156" width="37.28515625" customWidth="1"/>
    <col min="7157" max="7157" width="12" customWidth="1"/>
    <col min="7158" max="7158" width="40" customWidth="1"/>
    <col min="7159" max="7159" width="0" hidden="1" customWidth="1"/>
    <col min="7160" max="7161" width="13.5703125" customWidth="1"/>
    <col min="7162" max="7162" width="15.28515625" customWidth="1"/>
    <col min="7163" max="7163" width="14.28515625" customWidth="1"/>
    <col min="7164" max="7164" width="25.42578125" customWidth="1"/>
    <col min="7165" max="7165" width="20.5703125" customWidth="1"/>
    <col min="7412" max="7412" width="37.28515625" customWidth="1"/>
    <col min="7413" max="7413" width="12" customWidth="1"/>
    <col min="7414" max="7414" width="40" customWidth="1"/>
    <col min="7415" max="7415" width="0" hidden="1" customWidth="1"/>
    <col min="7416" max="7417" width="13.5703125" customWidth="1"/>
    <col min="7418" max="7418" width="15.28515625" customWidth="1"/>
    <col min="7419" max="7419" width="14.28515625" customWidth="1"/>
    <col min="7420" max="7420" width="25.42578125" customWidth="1"/>
    <col min="7421" max="7421" width="20.5703125" customWidth="1"/>
    <col min="7668" max="7668" width="37.28515625" customWidth="1"/>
    <col min="7669" max="7669" width="12" customWidth="1"/>
    <col min="7670" max="7670" width="40" customWidth="1"/>
    <col min="7671" max="7671" width="0" hidden="1" customWidth="1"/>
    <col min="7672" max="7673" width="13.5703125" customWidth="1"/>
    <col min="7674" max="7674" width="15.28515625" customWidth="1"/>
    <col min="7675" max="7675" width="14.28515625" customWidth="1"/>
    <col min="7676" max="7676" width="25.42578125" customWidth="1"/>
    <col min="7677" max="7677" width="20.5703125" customWidth="1"/>
    <col min="7924" max="7924" width="37.28515625" customWidth="1"/>
    <col min="7925" max="7925" width="12" customWidth="1"/>
    <col min="7926" max="7926" width="40" customWidth="1"/>
    <col min="7927" max="7927" width="0" hidden="1" customWidth="1"/>
    <col min="7928" max="7929" width="13.5703125" customWidth="1"/>
    <col min="7930" max="7930" width="15.28515625" customWidth="1"/>
    <col min="7931" max="7931" width="14.28515625" customWidth="1"/>
    <col min="7932" max="7932" width="25.42578125" customWidth="1"/>
    <col min="7933" max="7933" width="20.5703125" customWidth="1"/>
    <col min="8180" max="8180" width="37.28515625" customWidth="1"/>
    <col min="8181" max="8181" width="12" customWidth="1"/>
    <col min="8182" max="8182" width="40" customWidth="1"/>
    <col min="8183" max="8183" width="0" hidden="1" customWidth="1"/>
    <col min="8184" max="8185" width="13.5703125" customWidth="1"/>
    <col min="8186" max="8186" width="15.28515625" customWidth="1"/>
    <col min="8187" max="8187" width="14.28515625" customWidth="1"/>
    <col min="8188" max="8188" width="25.42578125" customWidth="1"/>
    <col min="8189" max="8189" width="20.5703125" customWidth="1"/>
    <col min="8436" max="8436" width="37.28515625" customWidth="1"/>
    <col min="8437" max="8437" width="12" customWidth="1"/>
    <col min="8438" max="8438" width="40" customWidth="1"/>
    <col min="8439" max="8439" width="0" hidden="1" customWidth="1"/>
    <col min="8440" max="8441" width="13.5703125" customWidth="1"/>
    <col min="8442" max="8442" width="15.28515625" customWidth="1"/>
    <col min="8443" max="8443" width="14.28515625" customWidth="1"/>
    <col min="8444" max="8444" width="25.42578125" customWidth="1"/>
    <col min="8445" max="8445" width="20.5703125" customWidth="1"/>
    <col min="8692" max="8692" width="37.28515625" customWidth="1"/>
    <col min="8693" max="8693" width="12" customWidth="1"/>
    <col min="8694" max="8694" width="40" customWidth="1"/>
    <col min="8695" max="8695" width="0" hidden="1" customWidth="1"/>
    <col min="8696" max="8697" width="13.5703125" customWidth="1"/>
    <col min="8698" max="8698" width="15.28515625" customWidth="1"/>
    <col min="8699" max="8699" width="14.28515625" customWidth="1"/>
    <col min="8700" max="8700" width="25.42578125" customWidth="1"/>
    <col min="8701" max="8701" width="20.5703125" customWidth="1"/>
    <col min="8948" max="8948" width="37.28515625" customWidth="1"/>
    <col min="8949" max="8949" width="12" customWidth="1"/>
    <col min="8950" max="8950" width="40" customWidth="1"/>
    <col min="8951" max="8951" width="0" hidden="1" customWidth="1"/>
    <col min="8952" max="8953" width="13.5703125" customWidth="1"/>
    <col min="8954" max="8954" width="15.28515625" customWidth="1"/>
    <col min="8955" max="8955" width="14.28515625" customWidth="1"/>
    <col min="8956" max="8956" width="25.42578125" customWidth="1"/>
    <col min="8957" max="8957" width="20.5703125" customWidth="1"/>
    <col min="9204" max="9204" width="37.28515625" customWidth="1"/>
    <col min="9205" max="9205" width="12" customWidth="1"/>
    <col min="9206" max="9206" width="40" customWidth="1"/>
    <col min="9207" max="9207" width="0" hidden="1" customWidth="1"/>
    <col min="9208" max="9209" width="13.5703125" customWidth="1"/>
    <col min="9210" max="9210" width="15.28515625" customWidth="1"/>
    <col min="9211" max="9211" width="14.28515625" customWidth="1"/>
    <col min="9212" max="9212" width="25.42578125" customWidth="1"/>
    <col min="9213" max="9213" width="20.5703125" customWidth="1"/>
    <col min="9460" max="9460" width="37.28515625" customWidth="1"/>
    <col min="9461" max="9461" width="12" customWidth="1"/>
    <col min="9462" max="9462" width="40" customWidth="1"/>
    <col min="9463" max="9463" width="0" hidden="1" customWidth="1"/>
    <col min="9464" max="9465" width="13.5703125" customWidth="1"/>
    <col min="9466" max="9466" width="15.28515625" customWidth="1"/>
    <col min="9467" max="9467" width="14.28515625" customWidth="1"/>
    <col min="9468" max="9468" width="25.42578125" customWidth="1"/>
    <col min="9469" max="9469" width="20.5703125" customWidth="1"/>
    <col min="9716" max="9716" width="37.28515625" customWidth="1"/>
    <col min="9717" max="9717" width="12" customWidth="1"/>
    <col min="9718" max="9718" width="40" customWidth="1"/>
    <col min="9719" max="9719" width="0" hidden="1" customWidth="1"/>
    <col min="9720" max="9721" width="13.5703125" customWidth="1"/>
    <col min="9722" max="9722" width="15.28515625" customWidth="1"/>
    <col min="9723" max="9723" width="14.28515625" customWidth="1"/>
    <col min="9724" max="9724" width="25.42578125" customWidth="1"/>
    <col min="9725" max="9725" width="20.5703125" customWidth="1"/>
    <col min="9972" max="9972" width="37.28515625" customWidth="1"/>
    <col min="9973" max="9973" width="12" customWidth="1"/>
    <col min="9974" max="9974" width="40" customWidth="1"/>
    <col min="9975" max="9975" width="0" hidden="1" customWidth="1"/>
    <col min="9976" max="9977" width="13.5703125" customWidth="1"/>
    <col min="9978" max="9978" width="15.28515625" customWidth="1"/>
    <col min="9979" max="9979" width="14.28515625" customWidth="1"/>
    <col min="9980" max="9980" width="25.42578125" customWidth="1"/>
    <col min="9981" max="9981" width="20.5703125" customWidth="1"/>
    <col min="10228" max="10228" width="37.28515625" customWidth="1"/>
    <col min="10229" max="10229" width="12" customWidth="1"/>
    <col min="10230" max="10230" width="40" customWidth="1"/>
    <col min="10231" max="10231" width="0" hidden="1" customWidth="1"/>
    <col min="10232" max="10233" width="13.5703125" customWidth="1"/>
    <col min="10234" max="10234" width="15.28515625" customWidth="1"/>
    <col min="10235" max="10235" width="14.28515625" customWidth="1"/>
    <col min="10236" max="10236" width="25.42578125" customWidth="1"/>
    <col min="10237" max="10237" width="20.5703125" customWidth="1"/>
    <col min="10484" max="10484" width="37.28515625" customWidth="1"/>
    <col min="10485" max="10485" width="12" customWidth="1"/>
    <col min="10486" max="10486" width="40" customWidth="1"/>
    <col min="10487" max="10487" width="0" hidden="1" customWidth="1"/>
    <col min="10488" max="10489" width="13.5703125" customWidth="1"/>
    <col min="10490" max="10490" width="15.28515625" customWidth="1"/>
    <col min="10491" max="10491" width="14.28515625" customWidth="1"/>
    <col min="10492" max="10492" width="25.42578125" customWidth="1"/>
    <col min="10493" max="10493" width="20.5703125" customWidth="1"/>
    <col min="10740" max="10740" width="37.28515625" customWidth="1"/>
    <col min="10741" max="10741" width="12" customWidth="1"/>
    <col min="10742" max="10742" width="40" customWidth="1"/>
    <col min="10743" max="10743" width="0" hidden="1" customWidth="1"/>
    <col min="10744" max="10745" width="13.5703125" customWidth="1"/>
    <col min="10746" max="10746" width="15.28515625" customWidth="1"/>
    <col min="10747" max="10747" width="14.28515625" customWidth="1"/>
    <col min="10748" max="10748" width="25.42578125" customWidth="1"/>
    <col min="10749" max="10749" width="20.5703125" customWidth="1"/>
    <col min="10996" max="10996" width="37.28515625" customWidth="1"/>
    <col min="10997" max="10997" width="12" customWidth="1"/>
    <col min="10998" max="10998" width="40" customWidth="1"/>
    <col min="10999" max="10999" width="0" hidden="1" customWidth="1"/>
    <col min="11000" max="11001" width="13.5703125" customWidth="1"/>
    <col min="11002" max="11002" width="15.28515625" customWidth="1"/>
    <col min="11003" max="11003" width="14.28515625" customWidth="1"/>
    <col min="11004" max="11004" width="25.42578125" customWidth="1"/>
    <col min="11005" max="11005" width="20.5703125" customWidth="1"/>
    <col min="11252" max="11252" width="37.28515625" customWidth="1"/>
    <col min="11253" max="11253" width="12" customWidth="1"/>
    <col min="11254" max="11254" width="40" customWidth="1"/>
    <col min="11255" max="11255" width="0" hidden="1" customWidth="1"/>
    <col min="11256" max="11257" width="13.5703125" customWidth="1"/>
    <col min="11258" max="11258" width="15.28515625" customWidth="1"/>
    <col min="11259" max="11259" width="14.28515625" customWidth="1"/>
    <col min="11260" max="11260" width="25.42578125" customWidth="1"/>
    <col min="11261" max="11261" width="20.5703125" customWidth="1"/>
    <col min="11508" max="11508" width="37.28515625" customWidth="1"/>
    <col min="11509" max="11509" width="12" customWidth="1"/>
    <col min="11510" max="11510" width="40" customWidth="1"/>
    <col min="11511" max="11511" width="0" hidden="1" customWidth="1"/>
    <col min="11512" max="11513" width="13.5703125" customWidth="1"/>
    <col min="11514" max="11514" width="15.28515625" customWidth="1"/>
    <col min="11515" max="11515" width="14.28515625" customWidth="1"/>
    <col min="11516" max="11516" width="25.42578125" customWidth="1"/>
    <col min="11517" max="11517" width="20.5703125" customWidth="1"/>
    <col min="11764" max="11764" width="37.28515625" customWidth="1"/>
    <col min="11765" max="11765" width="12" customWidth="1"/>
    <col min="11766" max="11766" width="40" customWidth="1"/>
    <col min="11767" max="11767" width="0" hidden="1" customWidth="1"/>
    <col min="11768" max="11769" width="13.5703125" customWidth="1"/>
    <col min="11770" max="11770" width="15.28515625" customWidth="1"/>
    <col min="11771" max="11771" width="14.28515625" customWidth="1"/>
    <col min="11772" max="11772" width="25.42578125" customWidth="1"/>
    <col min="11773" max="11773" width="20.5703125" customWidth="1"/>
    <col min="12020" max="12020" width="37.28515625" customWidth="1"/>
    <col min="12021" max="12021" width="12" customWidth="1"/>
    <col min="12022" max="12022" width="40" customWidth="1"/>
    <col min="12023" max="12023" width="0" hidden="1" customWidth="1"/>
    <col min="12024" max="12025" width="13.5703125" customWidth="1"/>
    <col min="12026" max="12026" width="15.28515625" customWidth="1"/>
    <col min="12027" max="12027" width="14.28515625" customWidth="1"/>
    <col min="12028" max="12028" width="25.42578125" customWidth="1"/>
    <col min="12029" max="12029" width="20.5703125" customWidth="1"/>
    <col min="12276" max="12276" width="37.28515625" customWidth="1"/>
    <col min="12277" max="12277" width="12" customWidth="1"/>
    <col min="12278" max="12278" width="40" customWidth="1"/>
    <col min="12279" max="12279" width="0" hidden="1" customWidth="1"/>
    <col min="12280" max="12281" width="13.5703125" customWidth="1"/>
    <col min="12282" max="12282" width="15.28515625" customWidth="1"/>
    <col min="12283" max="12283" width="14.28515625" customWidth="1"/>
    <col min="12284" max="12284" width="25.42578125" customWidth="1"/>
    <col min="12285" max="12285" width="20.5703125" customWidth="1"/>
    <col min="12532" max="12532" width="37.28515625" customWidth="1"/>
    <col min="12533" max="12533" width="12" customWidth="1"/>
    <col min="12534" max="12534" width="40" customWidth="1"/>
    <col min="12535" max="12535" width="0" hidden="1" customWidth="1"/>
    <col min="12536" max="12537" width="13.5703125" customWidth="1"/>
    <col min="12538" max="12538" width="15.28515625" customWidth="1"/>
    <col min="12539" max="12539" width="14.28515625" customWidth="1"/>
    <col min="12540" max="12540" width="25.42578125" customWidth="1"/>
    <col min="12541" max="12541" width="20.5703125" customWidth="1"/>
    <col min="12788" max="12788" width="37.28515625" customWidth="1"/>
    <col min="12789" max="12789" width="12" customWidth="1"/>
    <col min="12790" max="12790" width="40" customWidth="1"/>
    <col min="12791" max="12791" width="0" hidden="1" customWidth="1"/>
    <col min="12792" max="12793" width="13.5703125" customWidth="1"/>
    <col min="12794" max="12794" width="15.28515625" customWidth="1"/>
    <col min="12795" max="12795" width="14.28515625" customWidth="1"/>
    <col min="12796" max="12796" width="25.42578125" customWidth="1"/>
    <col min="12797" max="12797" width="20.5703125" customWidth="1"/>
    <col min="13044" max="13044" width="37.28515625" customWidth="1"/>
    <col min="13045" max="13045" width="12" customWidth="1"/>
    <col min="13046" max="13046" width="40" customWidth="1"/>
    <col min="13047" max="13047" width="0" hidden="1" customWidth="1"/>
    <col min="13048" max="13049" width="13.5703125" customWidth="1"/>
    <col min="13050" max="13050" width="15.28515625" customWidth="1"/>
    <col min="13051" max="13051" width="14.28515625" customWidth="1"/>
    <col min="13052" max="13052" width="25.42578125" customWidth="1"/>
    <col min="13053" max="13053" width="20.5703125" customWidth="1"/>
    <col min="13300" max="13300" width="37.28515625" customWidth="1"/>
    <col min="13301" max="13301" width="12" customWidth="1"/>
    <col min="13302" max="13302" width="40" customWidth="1"/>
    <col min="13303" max="13303" width="0" hidden="1" customWidth="1"/>
    <col min="13304" max="13305" width="13.5703125" customWidth="1"/>
    <col min="13306" max="13306" width="15.28515625" customWidth="1"/>
    <col min="13307" max="13307" width="14.28515625" customWidth="1"/>
    <col min="13308" max="13308" width="25.42578125" customWidth="1"/>
    <col min="13309" max="13309" width="20.5703125" customWidth="1"/>
    <col min="13556" max="13556" width="37.28515625" customWidth="1"/>
    <col min="13557" max="13557" width="12" customWidth="1"/>
    <col min="13558" max="13558" width="40" customWidth="1"/>
    <col min="13559" max="13559" width="0" hidden="1" customWidth="1"/>
    <col min="13560" max="13561" width="13.5703125" customWidth="1"/>
    <col min="13562" max="13562" width="15.28515625" customWidth="1"/>
    <col min="13563" max="13563" width="14.28515625" customWidth="1"/>
    <col min="13564" max="13564" width="25.42578125" customWidth="1"/>
    <col min="13565" max="13565" width="20.5703125" customWidth="1"/>
    <col min="13812" max="13812" width="37.28515625" customWidth="1"/>
    <col min="13813" max="13813" width="12" customWidth="1"/>
    <col min="13814" max="13814" width="40" customWidth="1"/>
    <col min="13815" max="13815" width="0" hidden="1" customWidth="1"/>
    <col min="13816" max="13817" width="13.5703125" customWidth="1"/>
    <col min="13818" max="13818" width="15.28515625" customWidth="1"/>
    <col min="13819" max="13819" width="14.28515625" customWidth="1"/>
    <col min="13820" max="13820" width="25.42578125" customWidth="1"/>
    <col min="13821" max="13821" width="20.5703125" customWidth="1"/>
    <col min="14068" max="14068" width="37.28515625" customWidth="1"/>
    <col min="14069" max="14069" width="12" customWidth="1"/>
    <col min="14070" max="14070" width="40" customWidth="1"/>
    <col min="14071" max="14071" width="0" hidden="1" customWidth="1"/>
    <col min="14072" max="14073" width="13.5703125" customWidth="1"/>
    <col min="14074" max="14074" width="15.28515625" customWidth="1"/>
    <col min="14075" max="14075" width="14.28515625" customWidth="1"/>
    <col min="14076" max="14076" width="25.42578125" customWidth="1"/>
    <col min="14077" max="14077" width="20.5703125" customWidth="1"/>
    <col min="14324" max="14324" width="37.28515625" customWidth="1"/>
    <col min="14325" max="14325" width="12" customWidth="1"/>
    <col min="14326" max="14326" width="40" customWidth="1"/>
    <col min="14327" max="14327" width="0" hidden="1" customWidth="1"/>
    <col min="14328" max="14329" width="13.5703125" customWidth="1"/>
    <col min="14330" max="14330" width="15.28515625" customWidth="1"/>
    <col min="14331" max="14331" width="14.28515625" customWidth="1"/>
    <col min="14332" max="14332" width="25.42578125" customWidth="1"/>
    <col min="14333" max="14333" width="20.5703125" customWidth="1"/>
    <col min="14580" max="14580" width="37.28515625" customWidth="1"/>
    <col min="14581" max="14581" width="12" customWidth="1"/>
    <col min="14582" max="14582" width="40" customWidth="1"/>
    <col min="14583" max="14583" width="0" hidden="1" customWidth="1"/>
    <col min="14584" max="14585" width="13.5703125" customWidth="1"/>
    <col min="14586" max="14586" width="15.28515625" customWidth="1"/>
    <col min="14587" max="14587" width="14.28515625" customWidth="1"/>
    <col min="14588" max="14588" width="25.42578125" customWidth="1"/>
    <col min="14589" max="14589" width="20.5703125" customWidth="1"/>
    <col min="14836" max="14836" width="37.28515625" customWidth="1"/>
    <col min="14837" max="14837" width="12" customWidth="1"/>
    <col min="14838" max="14838" width="40" customWidth="1"/>
    <col min="14839" max="14839" width="0" hidden="1" customWidth="1"/>
    <col min="14840" max="14841" width="13.5703125" customWidth="1"/>
    <col min="14842" max="14842" width="15.28515625" customWidth="1"/>
    <col min="14843" max="14843" width="14.28515625" customWidth="1"/>
    <col min="14844" max="14844" width="25.42578125" customWidth="1"/>
    <col min="14845" max="14845" width="20.5703125" customWidth="1"/>
    <col min="15092" max="15092" width="37.28515625" customWidth="1"/>
    <col min="15093" max="15093" width="12" customWidth="1"/>
    <col min="15094" max="15094" width="40" customWidth="1"/>
    <col min="15095" max="15095" width="0" hidden="1" customWidth="1"/>
    <col min="15096" max="15097" width="13.5703125" customWidth="1"/>
    <col min="15098" max="15098" width="15.28515625" customWidth="1"/>
    <col min="15099" max="15099" width="14.28515625" customWidth="1"/>
    <col min="15100" max="15100" width="25.42578125" customWidth="1"/>
    <col min="15101" max="15101" width="20.5703125" customWidth="1"/>
    <col min="15348" max="15348" width="37.28515625" customWidth="1"/>
    <col min="15349" max="15349" width="12" customWidth="1"/>
    <col min="15350" max="15350" width="40" customWidth="1"/>
    <col min="15351" max="15351" width="0" hidden="1" customWidth="1"/>
    <col min="15352" max="15353" width="13.5703125" customWidth="1"/>
    <col min="15354" max="15354" width="15.28515625" customWidth="1"/>
    <col min="15355" max="15355" width="14.28515625" customWidth="1"/>
    <col min="15356" max="15356" width="25.42578125" customWidth="1"/>
    <col min="15357" max="15357" width="20.5703125" customWidth="1"/>
    <col min="15604" max="15604" width="37.28515625" customWidth="1"/>
    <col min="15605" max="15605" width="12" customWidth="1"/>
    <col min="15606" max="15606" width="40" customWidth="1"/>
    <col min="15607" max="15607" width="0" hidden="1" customWidth="1"/>
    <col min="15608" max="15609" width="13.5703125" customWidth="1"/>
    <col min="15610" max="15610" width="15.28515625" customWidth="1"/>
    <col min="15611" max="15611" width="14.28515625" customWidth="1"/>
    <col min="15612" max="15612" width="25.42578125" customWidth="1"/>
    <col min="15613" max="15613" width="20.5703125" customWidth="1"/>
    <col min="15860" max="15860" width="37.28515625" customWidth="1"/>
    <col min="15861" max="15861" width="12" customWidth="1"/>
    <col min="15862" max="15862" width="40" customWidth="1"/>
    <col min="15863" max="15863" width="0" hidden="1" customWidth="1"/>
    <col min="15864" max="15865" width="13.5703125" customWidth="1"/>
    <col min="15866" max="15866" width="15.28515625" customWidth="1"/>
    <col min="15867" max="15867" width="14.28515625" customWidth="1"/>
    <col min="15868" max="15868" width="25.42578125" customWidth="1"/>
    <col min="15869" max="15869" width="20.5703125" customWidth="1"/>
    <col min="16116" max="16116" width="37.28515625" customWidth="1"/>
    <col min="16117" max="16117" width="12" customWidth="1"/>
    <col min="16118" max="16118" width="40" customWidth="1"/>
    <col min="16119" max="16119" width="0" hidden="1" customWidth="1"/>
    <col min="16120" max="16121" width="13.5703125" customWidth="1"/>
    <col min="16122" max="16122" width="15.28515625" customWidth="1"/>
    <col min="16123" max="16123" width="14.28515625" customWidth="1"/>
    <col min="16124" max="16124" width="25.42578125" customWidth="1"/>
    <col min="16125" max="16125" width="20.5703125" customWidth="1"/>
  </cols>
  <sheetData>
    <row r="1" spans="1:14" x14ac:dyDescent="0.2">
      <c r="A1" s="1"/>
      <c r="B1" s="2"/>
      <c r="C1" s="3"/>
      <c r="D1" s="4"/>
      <c r="E1" s="3"/>
      <c r="F1" s="3"/>
      <c r="G1" s="5"/>
      <c r="H1" s="5"/>
      <c r="I1" s="6"/>
      <c r="J1" s="7"/>
      <c r="K1" s="8"/>
    </row>
    <row r="2" spans="1:14" x14ac:dyDescent="0.2">
      <c r="A2" s="11"/>
      <c r="K2" s="17"/>
    </row>
    <row r="3" spans="1:14" x14ac:dyDescent="0.2">
      <c r="A3" s="11"/>
      <c r="K3" s="17"/>
    </row>
    <row r="4" spans="1:14" x14ac:dyDescent="0.2">
      <c r="A4" s="11"/>
      <c r="K4" s="17"/>
    </row>
    <row r="5" spans="1:14" x14ac:dyDescent="0.2">
      <c r="A5" s="11"/>
      <c r="K5" s="17"/>
    </row>
    <row r="6" spans="1:14" x14ac:dyDescent="0.2">
      <c r="A6" s="11"/>
      <c r="K6" s="17"/>
    </row>
    <row r="7" spans="1:14" x14ac:dyDescent="0.2">
      <c r="A7" s="109" t="s">
        <v>0</v>
      </c>
      <c r="B7" s="110"/>
      <c r="C7" s="110"/>
      <c r="D7" s="110"/>
      <c r="E7" s="110"/>
      <c r="F7" s="110"/>
      <c r="G7" s="110"/>
      <c r="H7" s="110"/>
      <c r="I7" s="110"/>
      <c r="J7" s="110"/>
      <c r="K7" s="111"/>
    </row>
    <row r="8" spans="1:14" x14ac:dyDescent="0.2">
      <c r="A8" s="109" t="s">
        <v>1</v>
      </c>
      <c r="B8" s="110"/>
      <c r="C8" s="110"/>
      <c r="D8" s="110"/>
      <c r="E8" s="110"/>
      <c r="F8" s="110"/>
      <c r="G8" s="110"/>
      <c r="H8" s="110"/>
      <c r="I8" s="110"/>
      <c r="J8" s="110"/>
      <c r="K8" s="111"/>
    </row>
    <row r="9" spans="1:14" x14ac:dyDescent="0.2">
      <c r="A9" s="109" t="s">
        <v>2</v>
      </c>
      <c r="B9" s="110"/>
      <c r="C9" s="110"/>
      <c r="D9" s="110"/>
      <c r="E9" s="110"/>
      <c r="F9" s="110"/>
      <c r="G9" s="110"/>
      <c r="H9" s="110"/>
      <c r="I9" s="110"/>
      <c r="J9" s="110"/>
      <c r="K9" s="111"/>
    </row>
    <row r="10" spans="1:14" x14ac:dyDescent="0.2">
      <c r="A10" s="109" t="s">
        <v>75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1"/>
    </row>
    <row r="11" spans="1:14" x14ac:dyDescent="0.2">
      <c r="A11" s="109" t="s">
        <v>3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1"/>
    </row>
    <row r="12" spans="1:14" x14ac:dyDescent="0.2">
      <c r="A12" s="18"/>
      <c r="B12" s="19"/>
      <c r="C12" s="20"/>
      <c r="D12" s="20"/>
      <c r="E12" s="20"/>
      <c r="F12" s="20"/>
      <c r="G12" s="20"/>
      <c r="H12" s="20"/>
      <c r="I12" s="20"/>
      <c r="J12" s="20"/>
      <c r="K12" s="21"/>
    </row>
    <row r="13" spans="1:14" ht="15" customHeight="1" x14ac:dyDescent="0.2">
      <c r="A13" s="103" t="s">
        <v>4</v>
      </c>
      <c r="B13" s="103" t="s">
        <v>5</v>
      </c>
      <c r="C13" s="99" t="s">
        <v>6</v>
      </c>
      <c r="D13" s="105" t="s">
        <v>7</v>
      </c>
      <c r="E13" s="105"/>
      <c r="F13" s="107" t="s">
        <v>8</v>
      </c>
      <c r="G13" s="99" t="s">
        <v>9</v>
      </c>
      <c r="H13" s="99" t="s">
        <v>10</v>
      </c>
      <c r="I13" s="101" t="s">
        <v>11</v>
      </c>
      <c r="J13" s="101"/>
      <c r="K13" s="101"/>
    </row>
    <row r="14" spans="1:14" ht="15" customHeight="1" x14ac:dyDescent="0.2">
      <c r="A14" s="104"/>
      <c r="B14" s="104"/>
      <c r="C14" s="100"/>
      <c r="D14" s="106"/>
      <c r="E14" s="106"/>
      <c r="F14" s="108"/>
      <c r="G14" s="100"/>
      <c r="H14" s="100"/>
      <c r="I14" s="102" t="s">
        <v>12</v>
      </c>
      <c r="J14" s="102" t="s">
        <v>77</v>
      </c>
      <c r="K14" s="102" t="s">
        <v>76</v>
      </c>
    </row>
    <row r="15" spans="1:14" ht="15" customHeight="1" x14ac:dyDescent="0.2">
      <c r="A15" s="104"/>
      <c r="B15" s="104"/>
      <c r="C15" s="100"/>
      <c r="D15" s="92" t="s">
        <v>13</v>
      </c>
      <c r="E15" s="93"/>
      <c r="F15" s="108"/>
      <c r="G15" s="100"/>
      <c r="H15" s="100"/>
      <c r="I15" s="102"/>
      <c r="J15" s="102"/>
      <c r="K15" s="102"/>
    </row>
    <row r="16" spans="1:14" s="26" customFormat="1" x14ac:dyDescent="0.2">
      <c r="A16" s="104"/>
      <c r="B16" s="104"/>
      <c r="C16" s="100"/>
      <c r="D16" s="22" t="s">
        <v>14</v>
      </c>
      <c r="E16" s="23" t="s">
        <v>15</v>
      </c>
      <c r="F16" s="108"/>
      <c r="G16" s="100"/>
      <c r="H16" s="100"/>
      <c r="I16" s="102"/>
      <c r="J16" s="102"/>
      <c r="K16" s="102"/>
      <c r="L16" s="24"/>
      <c r="M16" s="25"/>
      <c r="N16" s="25"/>
    </row>
    <row r="17" spans="1:14" s="26" customFormat="1" ht="15" x14ac:dyDescent="0.25">
      <c r="A17" s="94" t="s">
        <v>16</v>
      </c>
      <c r="B17" s="94"/>
      <c r="C17" s="94"/>
      <c r="D17" s="27"/>
      <c r="E17" s="28"/>
      <c r="F17" s="28"/>
      <c r="G17" s="29"/>
      <c r="H17" s="29"/>
      <c r="I17" s="29"/>
      <c r="J17" s="28"/>
      <c r="K17" s="28"/>
      <c r="L17" s="24"/>
      <c r="M17" s="25"/>
      <c r="N17" s="25"/>
    </row>
    <row r="18" spans="1:14" s="26" customFormat="1" ht="15" x14ac:dyDescent="0.25">
      <c r="A18" s="30">
        <v>1</v>
      </c>
      <c r="B18" s="31">
        <v>426000048</v>
      </c>
      <c r="C18" s="32" t="s">
        <v>17</v>
      </c>
      <c r="D18" s="28">
        <v>0</v>
      </c>
      <c r="E18" s="33">
        <v>2000000</v>
      </c>
      <c r="F18" s="28">
        <v>2000000</v>
      </c>
      <c r="G18" s="29">
        <v>500000</v>
      </c>
      <c r="H18" s="29">
        <v>1000000</v>
      </c>
      <c r="I18" s="34">
        <v>500000</v>
      </c>
      <c r="J18" s="28">
        <v>0</v>
      </c>
      <c r="K18" s="35">
        <f>I18+J18</f>
        <v>500000</v>
      </c>
      <c r="L18" s="24"/>
      <c r="M18" s="25"/>
      <c r="N18" s="25"/>
    </row>
    <row r="19" spans="1:14" s="26" customFormat="1" ht="15" x14ac:dyDescent="0.25">
      <c r="A19" s="30">
        <v>2</v>
      </c>
      <c r="B19" s="31">
        <v>405051916</v>
      </c>
      <c r="C19" s="32" t="s">
        <v>18</v>
      </c>
      <c r="D19" s="28">
        <v>0</v>
      </c>
      <c r="E19" s="33">
        <v>1000000</v>
      </c>
      <c r="F19" s="28">
        <v>1000000</v>
      </c>
      <c r="G19" s="29">
        <v>250000</v>
      </c>
      <c r="H19" s="29">
        <v>500000</v>
      </c>
      <c r="I19" s="34">
        <v>250000</v>
      </c>
      <c r="J19" s="28">
        <v>0</v>
      </c>
      <c r="K19" s="35">
        <f t="shared" ref="K19:K34" si="0">I19+J19</f>
        <v>250000</v>
      </c>
      <c r="L19" s="24"/>
      <c r="M19" s="25"/>
      <c r="N19" s="25"/>
    </row>
    <row r="20" spans="1:14" s="26" customFormat="1" ht="15" customHeight="1" x14ac:dyDescent="0.25">
      <c r="A20" s="30">
        <v>3</v>
      </c>
      <c r="B20" s="31">
        <v>407000357</v>
      </c>
      <c r="C20" s="32" t="s">
        <v>19</v>
      </c>
      <c r="D20" s="28">
        <v>0</v>
      </c>
      <c r="E20" s="33">
        <v>3000000</v>
      </c>
      <c r="F20" s="28">
        <v>3000000</v>
      </c>
      <c r="G20" s="29">
        <v>750000</v>
      </c>
      <c r="H20" s="29">
        <v>1500000</v>
      </c>
      <c r="I20" s="34">
        <v>1575000</v>
      </c>
      <c r="J20" s="28">
        <v>0</v>
      </c>
      <c r="K20" s="35">
        <f t="shared" si="0"/>
        <v>1575000</v>
      </c>
      <c r="L20" s="24"/>
      <c r="M20" s="25"/>
      <c r="N20" s="25"/>
    </row>
    <row r="21" spans="1:14" s="26" customFormat="1" ht="15" x14ac:dyDescent="0.25">
      <c r="A21" s="30">
        <v>4</v>
      </c>
      <c r="B21" s="31">
        <v>430005185</v>
      </c>
      <c r="C21" s="32" t="s">
        <v>20</v>
      </c>
      <c r="D21" s="28">
        <v>0</v>
      </c>
      <c r="E21" s="37">
        <v>2800000</v>
      </c>
      <c r="F21" s="28">
        <v>2800000</v>
      </c>
      <c r="G21" s="29">
        <v>700000</v>
      </c>
      <c r="H21" s="29">
        <v>1400000</v>
      </c>
      <c r="I21" s="34">
        <v>1400000</v>
      </c>
      <c r="J21" s="28">
        <v>0</v>
      </c>
      <c r="K21" s="35">
        <f t="shared" si="0"/>
        <v>1400000</v>
      </c>
      <c r="L21" s="24"/>
      <c r="M21" s="25"/>
      <c r="N21" s="25"/>
    </row>
    <row r="22" spans="1:14" s="39" customFormat="1" ht="15" x14ac:dyDescent="0.25">
      <c r="A22" s="30">
        <v>5</v>
      </c>
      <c r="B22" s="31">
        <v>430167241</v>
      </c>
      <c r="C22" s="32" t="s">
        <v>21</v>
      </c>
      <c r="D22" s="28">
        <v>0</v>
      </c>
      <c r="E22" s="28">
        <v>3075423.55</v>
      </c>
      <c r="F22" s="28">
        <v>3075423.55</v>
      </c>
      <c r="G22" s="29">
        <v>768855.88749999995</v>
      </c>
      <c r="H22" s="29">
        <v>1537711.7749999999</v>
      </c>
      <c r="I22" s="28">
        <v>768856</v>
      </c>
      <c r="J22" s="28">
        <v>768856</v>
      </c>
      <c r="K22" s="35">
        <f t="shared" si="0"/>
        <v>1537712</v>
      </c>
      <c r="L22" s="24"/>
      <c r="M22" s="38"/>
      <c r="N22" s="38"/>
    </row>
    <row r="23" spans="1:14" s="39" customFormat="1" ht="15" x14ac:dyDescent="0.25">
      <c r="A23" s="30">
        <v>6</v>
      </c>
      <c r="B23" s="31">
        <v>430024341</v>
      </c>
      <c r="C23" s="32" t="s">
        <v>22</v>
      </c>
      <c r="D23" s="28">
        <v>0</v>
      </c>
      <c r="E23" s="37">
        <v>3000000</v>
      </c>
      <c r="F23" s="28">
        <v>3000000</v>
      </c>
      <c r="G23" s="29">
        <v>750000</v>
      </c>
      <c r="H23" s="29">
        <v>1500000</v>
      </c>
      <c r="I23" s="28">
        <v>750000</v>
      </c>
      <c r="J23" s="28">
        <v>0</v>
      </c>
      <c r="K23" s="35">
        <f t="shared" si="0"/>
        <v>750000</v>
      </c>
      <c r="L23" s="24"/>
      <c r="M23" s="38"/>
      <c r="N23" s="38"/>
    </row>
    <row r="24" spans="1:14" s="39" customFormat="1" ht="30" x14ac:dyDescent="0.25">
      <c r="A24" s="30">
        <v>7</v>
      </c>
      <c r="B24" s="31">
        <v>430164552</v>
      </c>
      <c r="C24" s="32" t="s">
        <v>23</v>
      </c>
      <c r="D24" s="28">
        <v>0</v>
      </c>
      <c r="E24" s="28">
        <v>1501200</v>
      </c>
      <c r="F24" s="28">
        <v>1501200</v>
      </c>
      <c r="G24" s="29">
        <v>375300</v>
      </c>
      <c r="H24" s="29">
        <v>750600</v>
      </c>
      <c r="I24" s="28">
        <v>325000</v>
      </c>
      <c r="J24" s="28">
        <v>325000</v>
      </c>
      <c r="K24" s="35">
        <f t="shared" si="0"/>
        <v>650000</v>
      </c>
      <c r="L24" s="24"/>
      <c r="M24" s="38"/>
      <c r="N24" s="38"/>
    </row>
    <row r="25" spans="1:14" s="39" customFormat="1" ht="15" x14ac:dyDescent="0.25">
      <c r="A25" s="30">
        <v>8</v>
      </c>
      <c r="B25" s="31">
        <v>430144509</v>
      </c>
      <c r="C25" s="32" t="s">
        <v>24</v>
      </c>
      <c r="D25" s="28">
        <v>0</v>
      </c>
      <c r="E25" s="33">
        <v>1200000</v>
      </c>
      <c r="F25" s="28">
        <v>1200000</v>
      </c>
      <c r="G25" s="29">
        <v>300000</v>
      </c>
      <c r="H25" s="29">
        <v>600000</v>
      </c>
      <c r="I25" s="28">
        <v>600000</v>
      </c>
      <c r="J25" s="28">
        <v>0</v>
      </c>
      <c r="K25" s="35">
        <f t="shared" si="0"/>
        <v>600000</v>
      </c>
      <c r="L25" s="24"/>
      <c r="M25" s="38"/>
      <c r="N25" s="38"/>
    </row>
    <row r="26" spans="1:14" ht="15" x14ac:dyDescent="0.25">
      <c r="A26" s="30">
        <v>9</v>
      </c>
      <c r="B26" s="31">
        <v>402063959</v>
      </c>
      <c r="C26" s="32" t="s">
        <v>25</v>
      </c>
      <c r="D26" s="28">
        <v>0</v>
      </c>
      <c r="E26" s="33">
        <v>1500000</v>
      </c>
      <c r="F26" s="28">
        <v>1500000</v>
      </c>
      <c r="G26" s="29">
        <v>375000</v>
      </c>
      <c r="H26" s="29">
        <v>750000</v>
      </c>
      <c r="I26" s="37">
        <v>375000</v>
      </c>
      <c r="J26" s="28">
        <v>0</v>
      </c>
      <c r="K26" s="35">
        <f t="shared" si="0"/>
        <v>375000</v>
      </c>
      <c r="L26" s="24"/>
    </row>
    <row r="27" spans="1:14" ht="15" x14ac:dyDescent="0.25">
      <c r="A27" s="30">
        <v>10</v>
      </c>
      <c r="B27" s="31">
        <v>430022721</v>
      </c>
      <c r="C27" s="32" t="s">
        <v>26</v>
      </c>
      <c r="D27" s="28">
        <v>0</v>
      </c>
      <c r="E27" s="33">
        <v>500000</v>
      </c>
      <c r="F27" s="28">
        <v>500000</v>
      </c>
      <c r="G27" s="29">
        <v>125000</v>
      </c>
      <c r="H27" s="29">
        <v>250000</v>
      </c>
      <c r="I27" s="37">
        <v>125000</v>
      </c>
      <c r="J27" s="28">
        <v>125000</v>
      </c>
      <c r="K27" s="35">
        <f>I27+J27</f>
        <v>250000</v>
      </c>
      <c r="L27" s="24"/>
    </row>
    <row r="28" spans="1:14" ht="30" x14ac:dyDescent="0.25">
      <c r="A28" s="30">
        <v>11</v>
      </c>
      <c r="B28" s="31">
        <v>430018211</v>
      </c>
      <c r="C28" s="32" t="s">
        <v>27</v>
      </c>
      <c r="D28" s="28">
        <v>0</v>
      </c>
      <c r="E28" s="33">
        <v>1000000</v>
      </c>
      <c r="F28" s="28">
        <v>1000000</v>
      </c>
      <c r="G28" s="29">
        <v>250000</v>
      </c>
      <c r="H28" s="29">
        <v>500000</v>
      </c>
      <c r="I28" s="37">
        <v>250000</v>
      </c>
      <c r="J28" s="28">
        <v>0</v>
      </c>
      <c r="K28" s="35">
        <f t="shared" si="0"/>
        <v>250000</v>
      </c>
      <c r="L28" s="24"/>
    </row>
    <row r="29" spans="1:14" ht="15" x14ac:dyDescent="0.25">
      <c r="A29" s="30">
        <v>12</v>
      </c>
      <c r="B29" s="31">
        <v>430093734</v>
      </c>
      <c r="C29" s="32" t="s">
        <v>28</v>
      </c>
      <c r="D29" s="28">
        <v>0</v>
      </c>
      <c r="E29" s="33">
        <v>7000000</v>
      </c>
      <c r="F29" s="28">
        <v>7000000</v>
      </c>
      <c r="G29" s="29">
        <v>1750000</v>
      </c>
      <c r="H29" s="29">
        <v>3500000</v>
      </c>
      <c r="I29" s="37">
        <v>2600000</v>
      </c>
      <c r="J29" s="28">
        <v>0</v>
      </c>
      <c r="K29" s="35">
        <f t="shared" si="0"/>
        <v>2600000</v>
      </c>
      <c r="L29" s="24"/>
    </row>
    <row r="30" spans="1:14" ht="15" x14ac:dyDescent="0.25">
      <c r="A30" s="30">
        <v>13</v>
      </c>
      <c r="B30" s="31">
        <v>430085774</v>
      </c>
      <c r="C30" s="32" t="s">
        <v>29</v>
      </c>
      <c r="D30" s="28">
        <v>0</v>
      </c>
      <c r="E30" s="28">
        <v>2000000</v>
      </c>
      <c r="F30" s="28">
        <v>2000000</v>
      </c>
      <c r="G30" s="29">
        <v>500000</v>
      </c>
      <c r="H30" s="29">
        <v>1000000</v>
      </c>
      <c r="I30" s="37">
        <v>0</v>
      </c>
      <c r="J30" s="28">
        <v>0</v>
      </c>
      <c r="K30" s="35">
        <f t="shared" si="0"/>
        <v>0</v>
      </c>
      <c r="L30" s="24"/>
    </row>
    <row r="31" spans="1:14" ht="15" x14ac:dyDescent="0.25">
      <c r="A31" s="30">
        <v>14</v>
      </c>
      <c r="B31" s="31">
        <v>430074209</v>
      </c>
      <c r="C31" s="32" t="s">
        <v>30</v>
      </c>
      <c r="D31" s="28">
        <v>0</v>
      </c>
      <c r="E31" s="33">
        <v>500000</v>
      </c>
      <c r="F31" s="28">
        <v>500000</v>
      </c>
      <c r="G31" s="29">
        <v>125000</v>
      </c>
      <c r="H31" s="29">
        <v>250000</v>
      </c>
      <c r="I31" s="37">
        <v>125000</v>
      </c>
      <c r="J31" s="28">
        <v>0</v>
      </c>
      <c r="K31" s="35">
        <f t="shared" si="0"/>
        <v>125000</v>
      </c>
      <c r="L31" s="24"/>
    </row>
    <row r="32" spans="1:14" ht="15" x14ac:dyDescent="0.25">
      <c r="A32" s="30">
        <v>15</v>
      </c>
      <c r="B32" s="31">
        <v>430135119</v>
      </c>
      <c r="C32" s="32" t="s">
        <v>31</v>
      </c>
      <c r="D32" s="28">
        <v>0</v>
      </c>
      <c r="E32" s="37">
        <v>1700000</v>
      </c>
      <c r="F32" s="28">
        <v>1700000</v>
      </c>
      <c r="G32" s="29">
        <v>425000</v>
      </c>
      <c r="H32" s="29">
        <v>850000</v>
      </c>
      <c r="I32" s="37">
        <v>850000</v>
      </c>
      <c r="J32" s="28">
        <v>0</v>
      </c>
      <c r="K32" s="35">
        <f t="shared" si="0"/>
        <v>850000</v>
      </c>
      <c r="L32" s="24"/>
    </row>
    <row r="33" spans="1:12" ht="15" x14ac:dyDescent="0.25">
      <c r="A33" s="30">
        <v>16</v>
      </c>
      <c r="B33" s="31">
        <v>430026964</v>
      </c>
      <c r="C33" s="32" t="s">
        <v>32</v>
      </c>
      <c r="D33" s="28">
        <v>0</v>
      </c>
      <c r="E33" s="37">
        <v>1500000</v>
      </c>
      <c r="F33" s="28">
        <v>1500000</v>
      </c>
      <c r="G33" s="29">
        <v>375000</v>
      </c>
      <c r="H33" s="29">
        <v>750000</v>
      </c>
      <c r="I33" s="37">
        <v>750000</v>
      </c>
      <c r="J33" s="28">
        <v>0</v>
      </c>
      <c r="K33" s="35">
        <f t="shared" si="0"/>
        <v>750000</v>
      </c>
      <c r="L33" s="24"/>
    </row>
    <row r="34" spans="1:12" ht="15" x14ac:dyDescent="0.25">
      <c r="A34" s="30">
        <v>17</v>
      </c>
      <c r="B34" s="31" t="s">
        <v>33</v>
      </c>
      <c r="C34" s="32" t="s">
        <v>34</v>
      </c>
      <c r="D34" s="28">
        <v>0</v>
      </c>
      <c r="E34" s="40">
        <v>8000000</v>
      </c>
      <c r="F34" s="28">
        <v>8000000</v>
      </c>
      <c r="G34" s="28">
        <v>8000000</v>
      </c>
      <c r="H34" s="29">
        <v>8000000</v>
      </c>
      <c r="I34" s="34">
        <v>0</v>
      </c>
      <c r="J34" s="28">
        <v>0</v>
      </c>
      <c r="K34" s="35">
        <f t="shared" si="0"/>
        <v>0</v>
      </c>
      <c r="L34" s="24"/>
    </row>
    <row r="35" spans="1:12" ht="15" x14ac:dyDescent="0.25">
      <c r="A35" s="41" t="s">
        <v>35</v>
      </c>
      <c r="B35" s="42"/>
      <c r="C35" s="43"/>
      <c r="D35" s="36">
        <v>0</v>
      </c>
      <c r="E35" s="36">
        <f>SUM(E18:E34)</f>
        <v>41276623.549999997</v>
      </c>
      <c r="F35" s="36">
        <f>D35+E35</f>
        <v>41276623.549999997</v>
      </c>
      <c r="G35" s="44">
        <f>SUM(G18:G34)</f>
        <v>16319155.887499999</v>
      </c>
      <c r="H35" s="44">
        <f>SUM(H18:H34)</f>
        <v>24638311.774999999</v>
      </c>
      <c r="I35" s="44">
        <f>SUM(I18:I34)</f>
        <v>11243856</v>
      </c>
      <c r="J35" s="36">
        <f>SUM(J18:J34)</f>
        <v>1218856</v>
      </c>
      <c r="K35" s="36">
        <f>SUM(K18:K34)</f>
        <v>12462712</v>
      </c>
      <c r="L35" s="24"/>
    </row>
    <row r="36" spans="1:12" ht="15" x14ac:dyDescent="0.25">
      <c r="A36" s="94" t="s">
        <v>36</v>
      </c>
      <c r="B36" s="94"/>
      <c r="C36" s="94"/>
      <c r="D36" s="45" t="s">
        <v>14</v>
      </c>
      <c r="E36" s="46" t="s">
        <v>37</v>
      </c>
      <c r="F36" s="37"/>
      <c r="G36" s="47"/>
      <c r="H36" s="29"/>
      <c r="I36" s="48"/>
      <c r="J36" s="49"/>
      <c r="K36" s="28"/>
      <c r="L36" s="24"/>
    </row>
    <row r="37" spans="1:12" ht="15" x14ac:dyDescent="0.25">
      <c r="A37" s="30">
        <v>1</v>
      </c>
      <c r="B37" s="31">
        <v>401052202</v>
      </c>
      <c r="C37" s="50" t="s">
        <v>38</v>
      </c>
      <c r="D37" s="28">
        <v>0</v>
      </c>
      <c r="E37" s="37">
        <v>3500000</v>
      </c>
      <c r="F37" s="37">
        <v>3500000</v>
      </c>
      <c r="G37" s="51">
        <v>875000</v>
      </c>
      <c r="H37" s="29">
        <v>1750000</v>
      </c>
      <c r="I37" s="28">
        <v>3375000</v>
      </c>
      <c r="J37" s="35">
        <v>0</v>
      </c>
      <c r="K37" s="52">
        <f>I37+J37</f>
        <v>3375000</v>
      </c>
      <c r="L37" s="24"/>
    </row>
    <row r="38" spans="1:12" ht="15" x14ac:dyDescent="0.25">
      <c r="A38" s="30">
        <v>2</v>
      </c>
      <c r="B38" s="31">
        <v>430195652</v>
      </c>
      <c r="C38" s="50" t="s">
        <v>39</v>
      </c>
      <c r="D38" s="37">
        <v>0</v>
      </c>
      <c r="E38" s="37">
        <v>3000000</v>
      </c>
      <c r="F38" s="37">
        <v>3000000</v>
      </c>
      <c r="G38" s="51">
        <v>750000</v>
      </c>
      <c r="H38" s="29">
        <v>1500000</v>
      </c>
      <c r="I38" s="28">
        <v>1500000</v>
      </c>
      <c r="J38" s="35">
        <v>0</v>
      </c>
      <c r="K38" s="52">
        <f t="shared" ref="K38:K67" si="1">I38+J38</f>
        <v>1500000</v>
      </c>
      <c r="L38" s="24"/>
    </row>
    <row r="39" spans="1:12" ht="15" x14ac:dyDescent="0.25">
      <c r="A39" s="30">
        <v>3</v>
      </c>
      <c r="B39" s="31">
        <v>423000899</v>
      </c>
      <c r="C39" s="32" t="s">
        <v>40</v>
      </c>
      <c r="D39" s="28">
        <v>0</v>
      </c>
      <c r="E39" s="28">
        <v>4500000</v>
      </c>
      <c r="F39" s="28">
        <v>4500000</v>
      </c>
      <c r="G39" s="29">
        <v>1125000</v>
      </c>
      <c r="H39" s="29">
        <v>2250000</v>
      </c>
      <c r="I39" s="34">
        <v>1425000</v>
      </c>
      <c r="J39" s="35">
        <v>0</v>
      </c>
      <c r="K39" s="52">
        <f t="shared" si="1"/>
        <v>1425000</v>
      </c>
      <c r="L39" s="24"/>
    </row>
    <row r="40" spans="1:12" ht="15" x14ac:dyDescent="0.25">
      <c r="A40" s="30">
        <v>4</v>
      </c>
      <c r="B40" s="31">
        <v>430084964</v>
      </c>
      <c r="C40" s="50" t="s">
        <v>41</v>
      </c>
      <c r="D40" s="28"/>
      <c r="E40" s="37">
        <v>2500000</v>
      </c>
      <c r="F40" s="37">
        <v>2500000</v>
      </c>
      <c r="G40" s="51">
        <v>625000</v>
      </c>
      <c r="H40" s="29">
        <v>1250000</v>
      </c>
      <c r="I40" s="28">
        <v>1250000</v>
      </c>
      <c r="J40" s="35">
        <v>0</v>
      </c>
      <c r="K40" s="52">
        <f t="shared" si="1"/>
        <v>1250000</v>
      </c>
      <c r="L40" s="24"/>
    </row>
    <row r="41" spans="1:12" ht="15" x14ac:dyDescent="0.25">
      <c r="A41" s="30">
        <v>5</v>
      </c>
      <c r="B41" s="31">
        <v>430085715</v>
      </c>
      <c r="C41" s="53" t="s">
        <v>42</v>
      </c>
      <c r="D41" s="28">
        <v>0</v>
      </c>
      <c r="E41" s="37">
        <v>2000000</v>
      </c>
      <c r="F41" s="37">
        <v>2000000</v>
      </c>
      <c r="G41" s="51">
        <v>500000</v>
      </c>
      <c r="H41" s="29">
        <v>1000000</v>
      </c>
      <c r="I41" s="28">
        <v>500000</v>
      </c>
      <c r="J41" s="35">
        <v>0</v>
      </c>
      <c r="K41" s="52">
        <f t="shared" si="1"/>
        <v>500000</v>
      </c>
      <c r="L41" s="24"/>
    </row>
    <row r="42" spans="1:12" ht="15" x14ac:dyDescent="0.25">
      <c r="A42" s="30">
        <v>6</v>
      </c>
      <c r="B42" s="31">
        <v>410000503</v>
      </c>
      <c r="C42" s="50" t="s">
        <v>43</v>
      </c>
      <c r="D42" s="28">
        <v>0</v>
      </c>
      <c r="E42" s="37">
        <v>3500000</v>
      </c>
      <c r="F42" s="37">
        <v>3500000</v>
      </c>
      <c r="G42" s="51">
        <v>875000</v>
      </c>
      <c r="H42" s="29">
        <v>1750000</v>
      </c>
      <c r="I42" s="28">
        <v>1750000</v>
      </c>
      <c r="J42" s="35">
        <v>0</v>
      </c>
      <c r="K42" s="52">
        <f t="shared" si="1"/>
        <v>1750000</v>
      </c>
      <c r="L42" s="24"/>
    </row>
    <row r="43" spans="1:12" ht="15" x14ac:dyDescent="0.25">
      <c r="A43" s="30">
        <v>7</v>
      </c>
      <c r="B43" s="31">
        <v>430016527</v>
      </c>
      <c r="C43" s="32" t="s">
        <v>44</v>
      </c>
      <c r="D43" s="33">
        <v>0</v>
      </c>
      <c r="E43" s="34">
        <v>6750000</v>
      </c>
      <c r="F43" s="33">
        <v>6750000</v>
      </c>
      <c r="G43" s="54">
        <v>1687500</v>
      </c>
      <c r="H43" s="54">
        <v>3375000</v>
      </c>
      <c r="I43" s="34">
        <v>1687500</v>
      </c>
      <c r="J43" s="55">
        <v>1687500</v>
      </c>
      <c r="K43" s="52">
        <f t="shared" si="1"/>
        <v>3375000</v>
      </c>
      <c r="L43" s="24"/>
    </row>
    <row r="44" spans="1:12" ht="30" x14ac:dyDescent="0.2">
      <c r="A44" s="82">
        <v>8</v>
      </c>
      <c r="B44" s="31">
        <v>423000155</v>
      </c>
      <c r="C44" s="32" t="s">
        <v>45</v>
      </c>
      <c r="D44" s="33">
        <v>0</v>
      </c>
      <c r="E44" s="34">
        <v>6192000</v>
      </c>
      <c r="F44" s="33">
        <v>1548000</v>
      </c>
      <c r="G44" s="54">
        <v>1548000</v>
      </c>
      <c r="H44" s="54">
        <v>2500000</v>
      </c>
      <c r="I44" s="34">
        <v>3096000</v>
      </c>
      <c r="J44" s="55">
        <v>0</v>
      </c>
      <c r="K44" s="52">
        <f t="shared" si="1"/>
        <v>3096000</v>
      </c>
      <c r="L44" s="24"/>
    </row>
    <row r="45" spans="1:12" ht="15" x14ac:dyDescent="0.25">
      <c r="A45" s="30">
        <v>9</v>
      </c>
      <c r="B45" s="31">
        <v>430039438</v>
      </c>
      <c r="C45" s="50" t="s">
        <v>46</v>
      </c>
      <c r="D45" s="28">
        <v>0</v>
      </c>
      <c r="E45" s="37">
        <v>3200000</v>
      </c>
      <c r="F45" s="37">
        <v>3200000</v>
      </c>
      <c r="G45" s="51">
        <v>800000</v>
      </c>
      <c r="H45" s="29">
        <v>1600000</v>
      </c>
      <c r="I45" s="28">
        <v>800000</v>
      </c>
      <c r="J45" s="35">
        <v>0</v>
      </c>
      <c r="K45" s="52">
        <f t="shared" si="1"/>
        <v>800000</v>
      </c>
      <c r="L45" s="24"/>
    </row>
    <row r="46" spans="1:12" ht="15" x14ac:dyDescent="0.25">
      <c r="A46" s="30">
        <v>10</v>
      </c>
      <c r="B46" s="31">
        <v>430000736</v>
      </c>
      <c r="C46" s="50" t="s">
        <v>47</v>
      </c>
      <c r="D46" s="28">
        <v>0</v>
      </c>
      <c r="E46" s="37">
        <v>3200000</v>
      </c>
      <c r="F46" s="37">
        <v>3200000</v>
      </c>
      <c r="G46" s="51">
        <v>800000</v>
      </c>
      <c r="H46" s="29">
        <v>1600000</v>
      </c>
      <c r="I46" s="28">
        <v>800000</v>
      </c>
      <c r="J46" s="35">
        <v>0</v>
      </c>
      <c r="K46" s="52">
        <f t="shared" si="1"/>
        <v>800000</v>
      </c>
      <c r="L46" s="24"/>
    </row>
    <row r="47" spans="1:12" ht="15" x14ac:dyDescent="0.25">
      <c r="A47" s="30">
        <v>11</v>
      </c>
      <c r="B47" s="31">
        <v>412020682</v>
      </c>
      <c r="C47" s="50" t="s">
        <v>48</v>
      </c>
      <c r="D47" s="28">
        <v>0</v>
      </c>
      <c r="E47" s="37">
        <v>5000000</v>
      </c>
      <c r="F47" s="37">
        <v>5000000</v>
      </c>
      <c r="G47" s="51">
        <v>1250000</v>
      </c>
      <c r="H47" s="29">
        <v>2500000</v>
      </c>
      <c r="I47" s="28">
        <v>1250000</v>
      </c>
      <c r="J47" s="35">
        <v>0</v>
      </c>
      <c r="K47" s="52">
        <f t="shared" si="1"/>
        <v>1250000</v>
      </c>
      <c r="L47" s="24"/>
    </row>
    <row r="48" spans="1:12" ht="15" x14ac:dyDescent="0.25">
      <c r="A48" s="30">
        <v>12</v>
      </c>
      <c r="B48" s="31">
        <v>430051381</v>
      </c>
      <c r="C48" s="50" t="s">
        <v>49</v>
      </c>
      <c r="D48" s="28">
        <v>0</v>
      </c>
      <c r="E48" s="37">
        <v>4000000</v>
      </c>
      <c r="F48" s="37">
        <v>4000000</v>
      </c>
      <c r="G48" s="51">
        <v>1000000</v>
      </c>
      <c r="H48" s="29">
        <v>2000000</v>
      </c>
      <c r="I48" s="28">
        <v>1000000</v>
      </c>
      <c r="J48" s="35">
        <v>0</v>
      </c>
      <c r="K48" s="52">
        <f t="shared" si="1"/>
        <v>1000000</v>
      </c>
      <c r="L48" s="24"/>
    </row>
    <row r="49" spans="1:12" ht="15" x14ac:dyDescent="0.25">
      <c r="A49" s="30">
        <v>13</v>
      </c>
      <c r="B49" s="31">
        <v>420000289</v>
      </c>
      <c r="C49" s="50" t="s">
        <v>50</v>
      </c>
      <c r="D49" s="28">
        <v>0</v>
      </c>
      <c r="E49" s="37">
        <v>3129700</v>
      </c>
      <c r="F49" s="37">
        <v>3129700</v>
      </c>
      <c r="G49" s="51">
        <v>782425</v>
      </c>
      <c r="H49" s="29">
        <v>1564850</v>
      </c>
      <c r="I49" s="28">
        <v>1564850</v>
      </c>
      <c r="J49" s="35">
        <v>0</v>
      </c>
      <c r="K49" s="52">
        <f t="shared" si="1"/>
        <v>1564850</v>
      </c>
      <c r="L49" s="24"/>
    </row>
    <row r="50" spans="1:12" ht="15" x14ac:dyDescent="0.25">
      <c r="A50" s="30">
        <v>14</v>
      </c>
      <c r="B50" s="31">
        <v>430178969</v>
      </c>
      <c r="C50" s="50" t="s">
        <v>51</v>
      </c>
      <c r="D50" s="28">
        <v>0</v>
      </c>
      <c r="E50" s="37">
        <v>2000000</v>
      </c>
      <c r="F50" s="37">
        <v>2000000</v>
      </c>
      <c r="G50" s="51">
        <v>500000</v>
      </c>
      <c r="H50" s="29">
        <v>1000000</v>
      </c>
      <c r="I50" s="28">
        <v>0</v>
      </c>
      <c r="J50" s="35">
        <v>0</v>
      </c>
      <c r="K50" s="52">
        <f t="shared" si="1"/>
        <v>0</v>
      </c>
      <c r="L50" s="24"/>
    </row>
    <row r="51" spans="1:12" ht="15" x14ac:dyDescent="0.25">
      <c r="A51" s="30">
        <v>15</v>
      </c>
      <c r="B51" s="31">
        <v>430121738</v>
      </c>
      <c r="C51" s="50" t="s">
        <v>52</v>
      </c>
      <c r="D51" s="28">
        <v>0</v>
      </c>
      <c r="E51" s="33">
        <v>3920000</v>
      </c>
      <c r="F51" s="28">
        <v>3920000</v>
      </c>
      <c r="G51" s="29">
        <v>980000</v>
      </c>
      <c r="H51" s="29">
        <v>1960000</v>
      </c>
      <c r="I51" s="34">
        <v>980000</v>
      </c>
      <c r="J51" s="35">
        <v>0</v>
      </c>
      <c r="K51" s="52">
        <f t="shared" si="1"/>
        <v>980000</v>
      </c>
      <c r="L51" s="24"/>
    </row>
    <row r="52" spans="1:12" ht="15" x14ac:dyDescent="0.25">
      <c r="A52" s="30">
        <v>16</v>
      </c>
      <c r="B52" s="31">
        <v>430089631</v>
      </c>
      <c r="C52" s="50" t="s">
        <v>53</v>
      </c>
      <c r="D52" s="28">
        <v>0</v>
      </c>
      <c r="E52" s="33">
        <v>4000000</v>
      </c>
      <c r="F52" s="28">
        <v>4000000</v>
      </c>
      <c r="G52" s="29">
        <v>1000000</v>
      </c>
      <c r="H52" s="29">
        <v>2000000</v>
      </c>
      <c r="I52" s="34">
        <v>2000000</v>
      </c>
      <c r="J52" s="35">
        <v>0</v>
      </c>
      <c r="K52" s="52">
        <f t="shared" si="1"/>
        <v>2000000</v>
      </c>
      <c r="L52" s="24"/>
    </row>
    <row r="53" spans="1:12" ht="15" x14ac:dyDescent="0.25">
      <c r="A53" s="30">
        <v>17</v>
      </c>
      <c r="B53" s="31">
        <v>430013455</v>
      </c>
      <c r="C53" s="50" t="s">
        <v>54</v>
      </c>
      <c r="D53" s="28">
        <v>0</v>
      </c>
      <c r="E53" s="33">
        <v>5500000</v>
      </c>
      <c r="F53" s="28">
        <v>5500000</v>
      </c>
      <c r="G53" s="29">
        <v>1375000</v>
      </c>
      <c r="H53" s="29">
        <v>2750000</v>
      </c>
      <c r="I53" s="34">
        <v>2750000</v>
      </c>
      <c r="J53" s="35">
        <v>0</v>
      </c>
      <c r="K53" s="52">
        <f t="shared" si="1"/>
        <v>2750000</v>
      </c>
      <c r="L53" s="24"/>
    </row>
    <row r="54" spans="1:12" ht="15" x14ac:dyDescent="0.25">
      <c r="A54" s="30">
        <v>18</v>
      </c>
      <c r="B54" s="56">
        <v>430107506</v>
      </c>
      <c r="C54" s="28" t="s">
        <v>55</v>
      </c>
      <c r="D54" s="28">
        <v>0</v>
      </c>
      <c r="E54" s="37">
        <v>12000000</v>
      </c>
      <c r="F54" s="28">
        <v>12000000</v>
      </c>
      <c r="G54" s="29">
        <v>3000000</v>
      </c>
      <c r="H54" s="29">
        <v>6000000</v>
      </c>
      <c r="I54" s="34">
        <v>6000000</v>
      </c>
      <c r="J54" s="35">
        <v>0</v>
      </c>
      <c r="K54" s="52">
        <f t="shared" si="1"/>
        <v>6000000</v>
      </c>
      <c r="L54" s="24"/>
    </row>
    <row r="55" spans="1:12" ht="15" x14ac:dyDescent="0.25">
      <c r="A55" s="30">
        <v>19</v>
      </c>
      <c r="B55" s="56">
        <v>420000092</v>
      </c>
      <c r="C55" s="28" t="s">
        <v>56</v>
      </c>
      <c r="D55" s="28">
        <v>0</v>
      </c>
      <c r="E55" s="37">
        <v>3090000</v>
      </c>
      <c r="F55" s="28">
        <v>3090000</v>
      </c>
      <c r="G55" s="29">
        <v>772500</v>
      </c>
      <c r="H55" s="29">
        <v>1545000</v>
      </c>
      <c r="I55" s="34">
        <v>772500</v>
      </c>
      <c r="J55" s="35">
        <v>0</v>
      </c>
      <c r="K55" s="52">
        <f t="shared" si="1"/>
        <v>772500</v>
      </c>
      <c r="L55" s="24"/>
    </row>
    <row r="56" spans="1:12" ht="15" x14ac:dyDescent="0.25">
      <c r="A56" s="30">
        <v>20</v>
      </c>
      <c r="B56" s="56">
        <v>430008682</v>
      </c>
      <c r="C56" s="28" t="s">
        <v>57</v>
      </c>
      <c r="D56" s="28">
        <v>0</v>
      </c>
      <c r="E56" s="37">
        <v>3090000</v>
      </c>
      <c r="F56" s="28">
        <v>3090000</v>
      </c>
      <c r="G56" s="29">
        <v>772500</v>
      </c>
      <c r="H56" s="29">
        <v>1545000</v>
      </c>
      <c r="I56" s="34">
        <v>1545000</v>
      </c>
      <c r="J56" s="35">
        <v>0</v>
      </c>
      <c r="K56" s="52">
        <f t="shared" si="1"/>
        <v>1545000</v>
      </c>
      <c r="L56" s="24"/>
    </row>
    <row r="57" spans="1:12" ht="15" x14ac:dyDescent="0.25">
      <c r="A57" s="30">
        <v>21</v>
      </c>
      <c r="B57" s="56">
        <v>402065072</v>
      </c>
      <c r="C57" s="28" t="s">
        <v>58</v>
      </c>
      <c r="D57" s="28">
        <v>0</v>
      </c>
      <c r="E57" s="37">
        <v>2202968</v>
      </c>
      <c r="F57" s="28">
        <v>2202968</v>
      </c>
      <c r="G57" s="29">
        <v>550742</v>
      </c>
      <c r="H57" s="29">
        <v>1101484</v>
      </c>
      <c r="I57" s="34">
        <v>1101484</v>
      </c>
      <c r="J57" s="35">
        <v>0</v>
      </c>
      <c r="K57" s="52">
        <f t="shared" si="1"/>
        <v>1101484</v>
      </c>
      <c r="L57" s="24"/>
    </row>
    <row r="58" spans="1:12" ht="15" x14ac:dyDescent="0.25">
      <c r="A58" s="30">
        <v>22</v>
      </c>
      <c r="B58" s="56">
        <v>430044474</v>
      </c>
      <c r="C58" s="28" t="s">
        <v>59</v>
      </c>
      <c r="D58" s="28">
        <v>0</v>
      </c>
      <c r="E58" s="37">
        <v>3661800</v>
      </c>
      <c r="F58" s="28">
        <v>3661800</v>
      </c>
      <c r="G58" s="29">
        <v>915450</v>
      </c>
      <c r="H58" s="29">
        <v>1830900</v>
      </c>
      <c r="I58" s="34">
        <v>915450</v>
      </c>
      <c r="J58" s="35">
        <v>915450</v>
      </c>
      <c r="K58" s="52">
        <f t="shared" si="1"/>
        <v>1830900</v>
      </c>
      <c r="L58" s="24"/>
    </row>
    <row r="59" spans="1:12" ht="15" x14ac:dyDescent="0.25">
      <c r="A59" s="30">
        <v>23</v>
      </c>
      <c r="B59" s="56">
        <v>430053996</v>
      </c>
      <c r="C59" s="28" t="s">
        <v>60</v>
      </c>
      <c r="D59" s="28">
        <v>0</v>
      </c>
      <c r="E59" s="37">
        <v>4000000</v>
      </c>
      <c r="F59" s="28">
        <v>4000000</v>
      </c>
      <c r="G59" s="29">
        <v>1000000</v>
      </c>
      <c r="H59" s="29">
        <v>2000000</v>
      </c>
      <c r="I59" s="34">
        <v>1000000</v>
      </c>
      <c r="J59" s="35">
        <v>0</v>
      </c>
      <c r="K59" s="52">
        <f t="shared" si="1"/>
        <v>1000000</v>
      </c>
      <c r="L59" s="24"/>
    </row>
    <row r="60" spans="1:12" ht="15" x14ac:dyDescent="0.25">
      <c r="A60" s="30">
        <v>24</v>
      </c>
      <c r="B60" s="56">
        <v>423000082</v>
      </c>
      <c r="C60" s="28" t="s">
        <v>61</v>
      </c>
      <c r="D60" s="28">
        <v>0</v>
      </c>
      <c r="E60" s="37">
        <v>2690000</v>
      </c>
      <c r="F60" s="28">
        <v>2690000</v>
      </c>
      <c r="G60" s="29">
        <v>672500</v>
      </c>
      <c r="H60" s="29">
        <v>1345000</v>
      </c>
      <c r="I60" s="34">
        <v>672500</v>
      </c>
      <c r="J60" s="35">
        <v>672500</v>
      </c>
      <c r="K60" s="52">
        <f t="shared" si="1"/>
        <v>1345000</v>
      </c>
      <c r="L60" s="24"/>
    </row>
    <row r="61" spans="1:12" ht="15" x14ac:dyDescent="0.25">
      <c r="A61" s="30">
        <v>25</v>
      </c>
      <c r="B61" s="56">
        <v>430086215</v>
      </c>
      <c r="C61" s="28" t="s">
        <v>62</v>
      </c>
      <c r="D61" s="28">
        <v>0</v>
      </c>
      <c r="E61" s="37">
        <v>2500000</v>
      </c>
      <c r="F61" s="28">
        <v>2500000</v>
      </c>
      <c r="G61" s="29">
        <v>625000</v>
      </c>
      <c r="H61" s="29">
        <v>1250000</v>
      </c>
      <c r="I61" s="34">
        <v>625000</v>
      </c>
      <c r="J61" s="35">
        <v>0</v>
      </c>
      <c r="K61" s="52">
        <f t="shared" si="1"/>
        <v>625000</v>
      </c>
      <c r="L61" s="24"/>
    </row>
    <row r="62" spans="1:12" ht="15" x14ac:dyDescent="0.25">
      <c r="A62" s="30">
        <v>26</v>
      </c>
      <c r="B62" s="56">
        <v>416000801</v>
      </c>
      <c r="C62" s="28" t="s">
        <v>63</v>
      </c>
      <c r="D62" s="28">
        <v>0</v>
      </c>
      <c r="E62" s="37">
        <v>3088500</v>
      </c>
      <c r="F62" s="28">
        <v>3088500</v>
      </c>
      <c r="G62" s="29">
        <v>772125</v>
      </c>
      <c r="H62" s="29">
        <v>1544250</v>
      </c>
      <c r="I62" s="34">
        <v>772125</v>
      </c>
      <c r="J62" s="35">
        <v>772125</v>
      </c>
      <c r="K62" s="52">
        <f t="shared" si="1"/>
        <v>1544250</v>
      </c>
      <c r="L62" s="24"/>
    </row>
    <row r="63" spans="1:12" ht="15" x14ac:dyDescent="0.25">
      <c r="A63" s="30">
        <v>27</v>
      </c>
      <c r="B63" s="56">
        <v>423002107</v>
      </c>
      <c r="C63" s="28" t="s">
        <v>64</v>
      </c>
      <c r="D63" s="28">
        <v>0</v>
      </c>
      <c r="E63" s="37">
        <v>4666000</v>
      </c>
      <c r="F63" s="28">
        <v>4666000</v>
      </c>
      <c r="G63" s="29">
        <v>1166500</v>
      </c>
      <c r="H63" s="29">
        <v>2333000</v>
      </c>
      <c r="I63" s="34">
        <v>2333000</v>
      </c>
      <c r="J63" s="35">
        <v>0</v>
      </c>
      <c r="K63" s="52">
        <f t="shared" si="1"/>
        <v>2333000</v>
      </c>
      <c r="L63" s="24"/>
    </row>
    <row r="64" spans="1:12" ht="15" x14ac:dyDescent="0.25">
      <c r="A64" s="30">
        <v>28</v>
      </c>
      <c r="B64" s="56">
        <v>430001406</v>
      </c>
      <c r="C64" s="28" t="s">
        <v>34</v>
      </c>
      <c r="D64" s="28">
        <v>0</v>
      </c>
      <c r="E64" s="37">
        <v>55000000</v>
      </c>
      <c r="F64" s="28">
        <v>55000000</v>
      </c>
      <c r="G64" s="29">
        <v>13750000</v>
      </c>
      <c r="H64" s="29">
        <f>G64*2</f>
        <v>27500000</v>
      </c>
      <c r="I64" s="34">
        <v>0</v>
      </c>
      <c r="J64" s="35">
        <v>13750000</v>
      </c>
      <c r="K64" s="52">
        <f t="shared" si="1"/>
        <v>13750000</v>
      </c>
      <c r="L64" s="24"/>
    </row>
    <row r="65" spans="1:17" ht="15" x14ac:dyDescent="0.25">
      <c r="A65" s="30">
        <v>29</v>
      </c>
      <c r="B65" s="56">
        <v>430041645</v>
      </c>
      <c r="C65" s="28" t="s">
        <v>65</v>
      </c>
      <c r="D65" s="28">
        <v>0</v>
      </c>
      <c r="E65" s="37">
        <v>6500000</v>
      </c>
      <c r="F65" s="28">
        <v>6500000</v>
      </c>
      <c r="G65" s="29">
        <v>1625000</v>
      </c>
      <c r="H65" s="29">
        <v>3250000</v>
      </c>
      <c r="I65" s="34">
        <v>1625000</v>
      </c>
      <c r="J65" s="35">
        <v>0</v>
      </c>
      <c r="K65" s="52">
        <f t="shared" si="1"/>
        <v>1625000</v>
      </c>
      <c r="L65" s="24"/>
    </row>
    <row r="66" spans="1:17" ht="15" x14ac:dyDescent="0.25">
      <c r="A66" s="30">
        <v>30</v>
      </c>
      <c r="B66" s="56">
        <v>430140074</v>
      </c>
      <c r="C66" s="28" t="s">
        <v>78</v>
      </c>
      <c r="D66" s="28">
        <v>0</v>
      </c>
      <c r="E66" s="37">
        <v>3500000</v>
      </c>
      <c r="F66" s="28">
        <v>3500000</v>
      </c>
      <c r="G66" s="29">
        <v>875000</v>
      </c>
      <c r="H66" s="29">
        <v>1750000</v>
      </c>
      <c r="I66" s="34">
        <v>875000</v>
      </c>
      <c r="J66" s="35">
        <v>0</v>
      </c>
      <c r="K66" s="52">
        <f t="shared" si="1"/>
        <v>875000</v>
      </c>
      <c r="L66" s="24"/>
    </row>
    <row r="67" spans="1:17" ht="14.25" x14ac:dyDescent="0.2">
      <c r="A67" s="41" t="s">
        <v>35</v>
      </c>
      <c r="B67" s="57"/>
      <c r="C67" s="58"/>
      <c r="D67" s="36">
        <f>SUM(D37:D52)</f>
        <v>0</v>
      </c>
      <c r="E67" s="59">
        <f>SUM(E37:E66)</f>
        <v>171880968</v>
      </c>
      <c r="F67" s="36">
        <f>D67+E67</f>
        <v>171880968</v>
      </c>
      <c r="G67" s="44">
        <f>SUM(G37:G66)</f>
        <v>42970242</v>
      </c>
      <c r="H67" s="44">
        <f>G67*2</f>
        <v>85940484</v>
      </c>
      <c r="I67" s="36">
        <f>SUM(I37:I66)</f>
        <v>43965409</v>
      </c>
      <c r="J67" s="36">
        <f>SUM(J37:J66)</f>
        <v>17797575</v>
      </c>
      <c r="K67" s="83">
        <f t="shared" si="1"/>
        <v>61762984</v>
      </c>
      <c r="L67" s="24"/>
    </row>
    <row r="68" spans="1:17" ht="14.25" x14ac:dyDescent="0.2">
      <c r="A68" s="95" t="s">
        <v>66</v>
      </c>
      <c r="B68" s="96"/>
      <c r="C68" s="96"/>
      <c r="D68" s="60">
        <f>SUM(D67)</f>
        <v>0</v>
      </c>
      <c r="E68" s="36">
        <f>E67+E35</f>
        <v>213157591.55000001</v>
      </c>
      <c r="F68" s="36">
        <f>F35+F67</f>
        <v>213157591.55000001</v>
      </c>
      <c r="G68" s="36">
        <f>G35+G67</f>
        <v>59289397.887500003</v>
      </c>
      <c r="H68" s="44">
        <f>H35+H67</f>
        <v>110578795.77500001</v>
      </c>
      <c r="I68" s="36">
        <f>I67+I35</f>
        <v>55209265</v>
      </c>
      <c r="J68" s="36">
        <f>J67+J35</f>
        <v>19016431</v>
      </c>
      <c r="K68" s="36">
        <f>K67+K35</f>
        <v>74225696</v>
      </c>
      <c r="L68" s="24"/>
    </row>
    <row r="69" spans="1:17" x14ac:dyDescent="0.2">
      <c r="A69" s="61"/>
      <c r="B69" s="62"/>
      <c r="C69" s="10"/>
      <c r="D69" s="10"/>
      <c r="E69" s="10"/>
      <c r="F69" s="10"/>
      <c r="G69" s="16"/>
      <c r="H69" s="16"/>
      <c r="I69" s="63"/>
      <c r="J69" s="64"/>
      <c r="K69" s="64"/>
      <c r="L69" s="24"/>
    </row>
    <row r="70" spans="1:17" x14ac:dyDescent="0.2">
      <c r="A70" s="61"/>
      <c r="B70" s="62"/>
      <c r="C70" s="10"/>
      <c r="D70" s="10"/>
      <c r="E70" s="10"/>
      <c r="F70" s="10"/>
      <c r="G70" s="16"/>
      <c r="H70" s="16"/>
      <c r="I70" s="63"/>
      <c r="J70" s="65"/>
      <c r="K70" s="64"/>
      <c r="L70" s="24"/>
    </row>
    <row r="71" spans="1:17" ht="14.25" customHeight="1" x14ac:dyDescent="0.2">
      <c r="A71" s="61"/>
      <c r="B71" s="62"/>
      <c r="C71" s="10"/>
      <c r="D71" s="10"/>
      <c r="E71" s="10"/>
      <c r="F71" s="10"/>
      <c r="G71" s="16"/>
      <c r="H71" s="62"/>
      <c r="I71" s="66"/>
      <c r="K71" s="67"/>
      <c r="L71" s="25"/>
      <c r="M71" s="67"/>
      <c r="N71" s="68"/>
      <c r="O71" s="68"/>
      <c r="P71" s="25"/>
      <c r="Q71" s="69"/>
    </row>
    <row r="72" spans="1:17" ht="14.25" customHeight="1" x14ac:dyDescent="0.2">
      <c r="A72" s="61"/>
      <c r="B72" s="62"/>
      <c r="C72" s="10"/>
      <c r="D72" s="10"/>
      <c r="E72" s="10"/>
      <c r="F72" s="10"/>
      <c r="G72" s="16"/>
      <c r="H72" s="62"/>
      <c r="I72" s="66"/>
      <c r="K72" s="67"/>
      <c r="L72" s="25"/>
      <c r="M72" s="67"/>
      <c r="N72" s="68"/>
      <c r="O72" s="68"/>
      <c r="P72" s="25"/>
      <c r="Q72" s="38"/>
    </row>
    <row r="73" spans="1:17" ht="14.25" customHeight="1" x14ac:dyDescent="0.2">
      <c r="A73" s="61"/>
      <c r="B73" s="62"/>
      <c r="C73" s="10"/>
      <c r="D73" s="10"/>
      <c r="E73" s="10"/>
      <c r="F73" s="10"/>
      <c r="G73" s="16"/>
      <c r="H73" s="62"/>
      <c r="I73" s="66"/>
      <c r="K73" s="67"/>
      <c r="L73" s="25"/>
      <c r="M73" s="67"/>
      <c r="N73" s="68"/>
      <c r="O73" s="68"/>
      <c r="P73" s="25"/>
      <c r="Q73" s="38"/>
    </row>
    <row r="74" spans="1:17" ht="14.25" customHeight="1" x14ac:dyDescent="0.2">
      <c r="A74" s="61"/>
      <c r="B74" s="62"/>
      <c r="C74" s="10"/>
      <c r="D74" s="10"/>
      <c r="E74" s="10"/>
      <c r="F74" s="10"/>
      <c r="G74" s="16"/>
      <c r="H74" s="62"/>
      <c r="I74" s="66"/>
      <c r="K74" s="67"/>
      <c r="L74" s="25"/>
      <c r="M74" s="67"/>
      <c r="N74" s="68"/>
      <c r="O74" s="68"/>
      <c r="P74" s="25"/>
      <c r="Q74" s="38"/>
    </row>
    <row r="75" spans="1:17" ht="14.25" customHeight="1" x14ac:dyDescent="0.2">
      <c r="A75" s="61"/>
      <c r="B75" s="62"/>
      <c r="C75" s="10"/>
      <c r="D75" s="10"/>
      <c r="E75" s="10"/>
      <c r="F75" s="10"/>
      <c r="G75" s="16"/>
      <c r="H75" s="62"/>
      <c r="I75" s="66"/>
      <c r="K75" s="67"/>
      <c r="L75" s="25"/>
      <c r="M75" s="67"/>
      <c r="N75" s="68"/>
      <c r="O75" s="68"/>
      <c r="P75" s="25"/>
      <c r="Q75" s="38"/>
    </row>
    <row r="76" spans="1:17" ht="14.25" customHeight="1" x14ac:dyDescent="0.2">
      <c r="A76" s="61"/>
      <c r="B76" s="62"/>
      <c r="C76" s="10"/>
      <c r="D76" s="10"/>
      <c r="E76" s="10"/>
      <c r="F76" s="10"/>
      <c r="G76" s="16"/>
      <c r="H76" s="62"/>
      <c r="I76" s="66"/>
      <c r="K76" s="67"/>
      <c r="L76" s="25"/>
      <c r="M76" s="67"/>
      <c r="N76" s="68"/>
      <c r="O76" s="68"/>
      <c r="P76" s="25"/>
      <c r="Q76" s="38"/>
    </row>
    <row r="77" spans="1:17" ht="14.25" customHeight="1" x14ac:dyDescent="0.2">
      <c r="A77" s="61"/>
      <c r="B77" s="62"/>
      <c r="C77" s="10"/>
      <c r="D77" s="10"/>
      <c r="E77" s="10"/>
      <c r="F77" s="10"/>
      <c r="G77" s="16"/>
      <c r="H77" s="62"/>
      <c r="I77" s="66"/>
      <c r="K77" s="67"/>
      <c r="L77" s="25"/>
      <c r="M77" s="67"/>
      <c r="N77" s="68"/>
      <c r="O77" s="68"/>
      <c r="P77" s="25"/>
      <c r="Q77" s="38"/>
    </row>
    <row r="78" spans="1:17" x14ac:dyDescent="0.2">
      <c r="A78" s="61"/>
      <c r="B78" s="62"/>
      <c r="C78" s="10"/>
      <c r="D78" s="10"/>
      <c r="E78" s="10"/>
      <c r="F78" s="10"/>
      <c r="G78" s="16"/>
      <c r="H78" s="16"/>
      <c r="I78" s="63"/>
      <c r="J78" s="64"/>
      <c r="K78" s="64"/>
      <c r="L78" s="24"/>
    </row>
    <row r="79" spans="1:17" x14ac:dyDescent="0.2">
      <c r="A79" s="61"/>
      <c r="B79" s="62"/>
      <c r="C79" s="10"/>
      <c r="D79" s="10"/>
      <c r="E79" s="10"/>
      <c r="F79" s="10"/>
      <c r="G79" s="16"/>
      <c r="H79" s="16"/>
      <c r="I79" s="63"/>
      <c r="J79" s="64"/>
      <c r="K79" s="64"/>
      <c r="L79" s="24"/>
    </row>
    <row r="80" spans="1:17" x14ac:dyDescent="0.2">
      <c r="A80" s="61"/>
      <c r="B80" s="62"/>
      <c r="C80" s="10"/>
      <c r="D80" s="10"/>
      <c r="E80" s="10"/>
      <c r="F80" s="10"/>
      <c r="G80" s="16"/>
      <c r="H80" s="16"/>
      <c r="I80" s="63"/>
      <c r="J80" s="64"/>
      <c r="K80" s="64"/>
      <c r="L80" s="24"/>
    </row>
    <row r="81" spans="1:12" x14ac:dyDescent="0.2">
      <c r="A81" s="61"/>
      <c r="B81" s="62"/>
      <c r="C81" s="10"/>
      <c r="D81" s="10"/>
      <c r="E81" s="10"/>
      <c r="F81" s="10"/>
      <c r="G81" s="16"/>
      <c r="H81" s="16"/>
      <c r="I81" s="63"/>
      <c r="J81" s="64"/>
      <c r="K81" s="64"/>
      <c r="L81" s="24"/>
    </row>
    <row r="82" spans="1:12" x14ac:dyDescent="0.2">
      <c r="A82" s="61"/>
      <c r="B82" s="62"/>
      <c r="C82" s="10"/>
      <c r="D82" s="10"/>
      <c r="E82" s="10"/>
      <c r="F82" s="10"/>
      <c r="G82" s="16"/>
      <c r="H82" s="16"/>
      <c r="I82" s="63"/>
      <c r="J82" s="64"/>
      <c r="K82" s="64"/>
      <c r="L82" s="24"/>
    </row>
    <row r="83" spans="1:12" ht="15.75" x14ac:dyDescent="0.25">
      <c r="C83" s="85" t="s">
        <v>67</v>
      </c>
      <c r="D83" s="40"/>
      <c r="E83" s="97" t="s">
        <v>68</v>
      </c>
      <c r="F83" s="97"/>
      <c r="G83" s="97"/>
      <c r="H83" s="97"/>
      <c r="I83" s="97"/>
      <c r="J83" s="97"/>
      <c r="K83" s="97"/>
      <c r="L83" s="24"/>
    </row>
    <row r="84" spans="1:12" ht="15.75" x14ac:dyDescent="0.2">
      <c r="C84" s="86" t="s">
        <v>69</v>
      </c>
      <c r="D84" s="71"/>
      <c r="E84" s="98" t="s">
        <v>70</v>
      </c>
      <c r="F84" s="98"/>
      <c r="G84" s="98"/>
      <c r="H84" s="98"/>
      <c r="I84" s="98"/>
      <c r="J84" s="98"/>
      <c r="K84" s="98"/>
      <c r="L84" s="24"/>
    </row>
    <row r="85" spans="1:12" ht="15" x14ac:dyDescent="0.25">
      <c r="C85" s="40"/>
      <c r="D85" s="40"/>
      <c r="E85" s="40"/>
      <c r="F85" s="40"/>
      <c r="G85" s="72"/>
      <c r="H85" s="72"/>
      <c r="J85" s="40"/>
      <c r="L85" s="24"/>
    </row>
    <row r="86" spans="1:12" ht="15.75" x14ac:dyDescent="0.25">
      <c r="C86" s="88" t="s">
        <v>79</v>
      </c>
      <c r="D86" s="88"/>
      <c r="E86" s="88"/>
      <c r="F86" s="88"/>
      <c r="G86" s="88"/>
      <c r="H86" s="88"/>
      <c r="I86" s="88"/>
      <c r="J86" s="88"/>
      <c r="K86" s="73"/>
      <c r="L86" s="24"/>
    </row>
    <row r="87" spans="1:12" ht="15.75" x14ac:dyDescent="0.25">
      <c r="C87" s="87" t="s">
        <v>80</v>
      </c>
      <c r="D87" s="87"/>
      <c r="E87" s="87"/>
      <c r="F87" s="87"/>
      <c r="G87" s="87"/>
      <c r="H87" s="87"/>
      <c r="I87" s="87"/>
      <c r="J87" s="80"/>
      <c r="K87" s="73"/>
      <c r="L87" s="24"/>
    </row>
    <row r="88" spans="1:12" ht="14.25" x14ac:dyDescent="0.2">
      <c r="C88" s="84"/>
      <c r="D88" s="84"/>
      <c r="E88" s="84"/>
      <c r="F88" s="84"/>
      <c r="G88" s="84"/>
      <c r="H88" s="84"/>
      <c r="I88" s="84"/>
      <c r="J88" s="84"/>
      <c r="K88" s="73"/>
      <c r="L88" s="24"/>
    </row>
    <row r="89" spans="1:12" ht="15" x14ac:dyDescent="0.25">
      <c r="A89" s="74" t="s">
        <v>71</v>
      </c>
      <c r="B89" s="75" t="s">
        <v>72</v>
      </c>
      <c r="C89" s="89"/>
      <c r="D89" s="89"/>
      <c r="E89" s="89"/>
      <c r="F89" s="89"/>
      <c r="G89" s="89"/>
      <c r="H89" s="89"/>
      <c r="I89" s="89"/>
      <c r="J89" s="89"/>
      <c r="K89" s="73"/>
      <c r="L89" s="24"/>
    </row>
    <row r="90" spans="1:12" x14ac:dyDescent="0.2">
      <c r="A90" s="76">
        <v>46185</v>
      </c>
      <c r="B90" s="77">
        <v>0.45833333333333331</v>
      </c>
      <c r="D90" s="13"/>
      <c r="F90" s="78"/>
      <c r="G90" s="90"/>
      <c r="H90" s="91"/>
      <c r="K90" s="73"/>
      <c r="L90" s="24"/>
    </row>
    <row r="91" spans="1:12" x14ac:dyDescent="0.2">
      <c r="A91" s="74" t="s">
        <v>73</v>
      </c>
      <c r="B91" s="75" t="s">
        <v>74</v>
      </c>
      <c r="F91" s="14"/>
      <c r="H91" s="79"/>
      <c r="I91" s="73"/>
      <c r="K91" s="73"/>
      <c r="L91" s="24"/>
    </row>
    <row r="92" spans="1:12" x14ac:dyDescent="0.2">
      <c r="A92" s="74" t="s">
        <v>82</v>
      </c>
      <c r="B92" s="75" t="s">
        <v>81</v>
      </c>
      <c r="F92" s="14"/>
      <c r="H92" s="79"/>
      <c r="I92" s="73"/>
      <c r="L92" s="24"/>
    </row>
    <row r="93" spans="1:12" ht="15.75" x14ac:dyDescent="0.25">
      <c r="A93" s="61"/>
      <c r="B93" s="62"/>
      <c r="C93" s="80"/>
      <c r="D93" s="81"/>
      <c r="E93" s="81"/>
      <c r="F93" s="14"/>
      <c r="G93" s="16"/>
      <c r="H93" s="73"/>
      <c r="I93" s="63"/>
      <c r="J93" s="64"/>
      <c r="K93" s="64"/>
      <c r="L93" s="24"/>
    </row>
    <row r="94" spans="1:12" x14ac:dyDescent="0.2">
      <c r="A94" s="61"/>
      <c r="B94" s="62"/>
      <c r="C94" s="10"/>
      <c r="D94" s="10"/>
      <c r="E94" s="10"/>
      <c r="F94" s="10"/>
      <c r="G94" s="16"/>
      <c r="H94" s="16"/>
      <c r="I94" s="63"/>
      <c r="J94" s="64"/>
      <c r="K94" s="64"/>
      <c r="L94" s="24"/>
    </row>
    <row r="95" spans="1:12" x14ac:dyDescent="0.2">
      <c r="A95" s="61"/>
      <c r="B95" s="62"/>
      <c r="C95" s="10"/>
      <c r="D95" s="10"/>
      <c r="E95" s="10"/>
      <c r="F95" s="10"/>
      <c r="G95" s="16"/>
      <c r="H95" s="16"/>
      <c r="I95" s="63"/>
      <c r="J95" s="64"/>
      <c r="K95" s="64"/>
      <c r="L95" s="24"/>
    </row>
  </sheetData>
  <mergeCells count="25">
    <mergeCell ref="B13:B16"/>
    <mergeCell ref="C13:C16"/>
    <mergeCell ref="D13:E14"/>
    <mergeCell ref="F13:F16"/>
    <mergeCell ref="A7:K7"/>
    <mergeCell ref="A8:K8"/>
    <mergeCell ref="A9:K9"/>
    <mergeCell ref="A10:K10"/>
    <mergeCell ref="A11:K11"/>
    <mergeCell ref="C86:J86"/>
    <mergeCell ref="C89:J89"/>
    <mergeCell ref="G90:H90"/>
    <mergeCell ref="D15:E15"/>
    <mergeCell ref="A17:C17"/>
    <mergeCell ref="A36:C36"/>
    <mergeCell ref="A68:C68"/>
    <mergeCell ref="E83:K83"/>
    <mergeCell ref="E84:K84"/>
    <mergeCell ref="G13:G16"/>
    <mergeCell ref="H13:H16"/>
    <mergeCell ref="I13:K13"/>
    <mergeCell ref="I14:I16"/>
    <mergeCell ref="J14:J16"/>
    <mergeCell ref="K14:K16"/>
    <mergeCell ref="A13:A16"/>
  </mergeCells>
  <conditionalFormatting sqref="B51:B53 B18:B34 B39 B43:B44">
    <cfRule type="duplicateValues" dxfId="4" priority="2"/>
  </conditionalFormatting>
  <conditionalFormatting sqref="C45:C50 C37:C38 C40:C42">
    <cfRule type="duplicateValues" dxfId="3" priority="1"/>
  </conditionalFormatting>
  <conditionalFormatting sqref="C51:C53 C18:C34 C39 C43:C44">
    <cfRule type="duplicateValues" dxfId="2" priority="3"/>
  </conditionalFormatting>
  <conditionalFormatting sqref="H71:H77">
    <cfRule type="duplicateValues" dxfId="1" priority="5"/>
  </conditionalFormatting>
  <conditionalFormatting sqref="I71:I77">
    <cfRule type="duplicateValues" dxfId="0" priority="6"/>
  </conditionalFormatting>
  <pageMargins left="0.9055118110236221" right="0.70866141732283472" top="0.74803149606299213" bottom="0.74803149606299213" header="0.31496062992125984" footer="0.31496062992125984"/>
  <pageSetup scale="5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SUBVENCIONES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 Silvestre</dc:creator>
  <cp:lastModifiedBy>Daniela Michelle Gomez Medrano</cp:lastModifiedBy>
  <cp:lastPrinted>2026-06-15T13:02:02Z</cp:lastPrinted>
  <dcterms:created xsi:type="dcterms:W3CDTF">2026-05-06T14:10:21Z</dcterms:created>
  <dcterms:modified xsi:type="dcterms:W3CDTF">2026-06-17T13:51:11Z</dcterms:modified>
</cp:coreProperties>
</file>