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onanisd-my.sharepoint.com/personal/done_mayra_conani_gob_do/Documents/Desktop/Informe realizados por Depto. de Estadisticas/Estadísticas Anual 2023/Informe Estadístico Cuarto trimestre, 2023/Estadisticas del cuarto  trimestre en excel/"/>
    </mc:Choice>
  </mc:AlternateContent>
  <xr:revisionPtr revIDLastSave="76" documentId="11_8FB64269AECEC178F9F1DA262EF20A2A2C4585AF" xr6:coauthVersionLast="47" xr6:coauthVersionMax="47" xr10:uidLastSave="{EC54AACE-F660-4E70-9B79-A57D0E7295C9}"/>
  <bookViews>
    <workbookView xWindow="7965" yWindow="675" windowWidth="19770" windowHeight="14940" xr2:uid="{00000000-000D-0000-FFFF-FFFF00000000}"/>
  </bookViews>
  <sheets>
    <sheet name="Según oficinas " sheetId="2" r:id="rId1"/>
    <sheet name="Según NN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6" i="1" l="1"/>
  <c r="X56" i="1" s="1"/>
  <c r="W56" i="1"/>
  <c r="V57" i="1"/>
  <c r="X57" i="1" s="1"/>
  <c r="W57" i="1"/>
  <c r="V58" i="1"/>
  <c r="W58" i="1"/>
  <c r="X58" i="1"/>
  <c r="V45" i="1"/>
  <c r="W45" i="1"/>
  <c r="X45" i="1"/>
  <c r="V46" i="1"/>
  <c r="X46" i="1" s="1"/>
  <c r="W46" i="1"/>
  <c r="V47" i="1"/>
  <c r="W47" i="1"/>
  <c r="V48" i="1"/>
  <c r="X48" i="1" s="1"/>
  <c r="W48" i="1"/>
  <c r="V49" i="1"/>
  <c r="W49" i="1"/>
  <c r="X47" i="1" l="1"/>
  <c r="X49" i="1"/>
  <c r="V55" i="1" l="1"/>
  <c r="W54" i="1"/>
  <c r="W51" i="1" l="1"/>
  <c r="V53" i="1"/>
  <c r="V54" i="1"/>
  <c r="X54" i="1" s="1"/>
  <c r="N59" i="1"/>
  <c r="V44" i="1"/>
  <c r="V51" i="1"/>
  <c r="F59" i="1"/>
  <c r="J59" i="1"/>
  <c r="R59" i="1"/>
  <c r="V41" i="1"/>
  <c r="V42" i="1"/>
  <c r="W40" i="1"/>
  <c r="W42" i="1"/>
  <c r="W43" i="1"/>
  <c r="W52" i="1"/>
  <c r="W53" i="1"/>
  <c r="V11" i="1"/>
  <c r="V14" i="1"/>
  <c r="V15" i="1"/>
  <c r="W21" i="1"/>
  <c r="V24" i="1"/>
  <c r="V28" i="1"/>
  <c r="W11" i="1"/>
  <c r="E32" i="1"/>
  <c r="I32" i="1"/>
  <c r="M32" i="1"/>
  <c r="Q32" i="1"/>
  <c r="U32" i="1"/>
  <c r="W15" i="1"/>
  <c r="V19" i="1"/>
  <c r="W25" i="1"/>
  <c r="W26" i="1"/>
  <c r="W29" i="1"/>
  <c r="I59" i="1"/>
  <c r="M59" i="1"/>
  <c r="Q59" i="1"/>
  <c r="U59" i="1"/>
  <c r="V12" i="1"/>
  <c r="V16" i="1"/>
  <c r="W19" i="1"/>
  <c r="V23" i="1"/>
  <c r="V26" i="1"/>
  <c r="V27" i="1"/>
  <c r="V31" i="1"/>
  <c r="H59" i="1"/>
  <c r="L59" i="1"/>
  <c r="P59" i="1"/>
  <c r="T59" i="1"/>
  <c r="V40" i="1"/>
  <c r="V43" i="1"/>
  <c r="V52" i="1"/>
  <c r="G32" i="1"/>
  <c r="K32" i="1"/>
  <c r="O32" i="1"/>
  <c r="S32" i="1"/>
  <c r="W13" i="1"/>
  <c r="W14" i="1"/>
  <c r="W17" i="1"/>
  <c r="V20" i="1"/>
  <c r="W23" i="1"/>
  <c r="W27" i="1"/>
  <c r="W31" i="1"/>
  <c r="W41" i="1"/>
  <c r="W44" i="1"/>
  <c r="W55" i="1"/>
  <c r="X55" i="1" s="1"/>
  <c r="V17" i="1"/>
  <c r="D32" i="1"/>
  <c r="T32" i="1"/>
  <c r="L32" i="1"/>
  <c r="V13" i="1"/>
  <c r="W24" i="1"/>
  <c r="V29" i="1"/>
  <c r="W20" i="1"/>
  <c r="V25" i="1"/>
  <c r="G59" i="1"/>
  <c r="K59" i="1"/>
  <c r="O59" i="1"/>
  <c r="S59" i="1"/>
  <c r="W12" i="1"/>
  <c r="W28" i="1"/>
  <c r="H32" i="1"/>
  <c r="P32" i="1"/>
  <c r="F32" i="1"/>
  <c r="J32" i="1"/>
  <c r="N32" i="1"/>
  <c r="R32" i="1"/>
  <c r="W10" i="1"/>
  <c r="W16" i="1"/>
  <c r="V21" i="1"/>
  <c r="D59" i="1"/>
  <c r="E59" i="1"/>
  <c r="V10" i="1"/>
  <c r="N60" i="1" l="1"/>
  <c r="F60" i="1"/>
  <c r="X40" i="1"/>
  <c r="X51" i="1"/>
  <c r="P60" i="1"/>
  <c r="J60" i="1"/>
  <c r="X44" i="1"/>
  <c r="X53" i="1"/>
  <c r="X42" i="1"/>
  <c r="R60" i="1"/>
  <c r="X41" i="1"/>
  <c r="X14" i="1"/>
  <c r="X29" i="1"/>
  <c r="X28" i="1"/>
  <c r="H60" i="1"/>
  <c r="X25" i="1"/>
  <c r="X17" i="1"/>
  <c r="X20" i="1"/>
  <c r="X52" i="1"/>
  <c r="X26" i="1"/>
  <c r="X24" i="1"/>
  <c r="X16" i="1"/>
  <c r="L60" i="1"/>
  <c r="X43" i="1"/>
  <c r="S60" i="1"/>
  <c r="T60" i="1"/>
  <c r="K60" i="1"/>
  <c r="X15" i="1"/>
  <c r="O60" i="1"/>
  <c r="X27" i="1"/>
  <c r="Q60" i="1"/>
  <c r="E60" i="1"/>
  <c r="X12" i="1"/>
  <c r="W59" i="1"/>
  <c r="X31" i="1"/>
  <c r="X23" i="1"/>
  <c r="X19" i="1"/>
  <c r="M60" i="1"/>
  <c r="U60" i="1"/>
  <c r="X21" i="1"/>
  <c r="G60" i="1"/>
  <c r="X13" i="1"/>
  <c r="I60" i="1"/>
  <c r="X11" i="1"/>
  <c r="V59" i="1"/>
  <c r="W32" i="1"/>
  <c r="X10" i="1"/>
  <c r="V32" i="1"/>
  <c r="D60" i="1"/>
  <c r="X59" i="1" l="1"/>
  <c r="W60" i="1"/>
  <c r="X32" i="1"/>
  <c r="V60" i="1"/>
  <c r="X60" i="1" l="1"/>
</calcChain>
</file>

<file path=xl/sharedStrings.xml><?xml version="1.0" encoding="utf-8"?>
<sst xmlns="http://schemas.openxmlformats.org/spreadsheetml/2006/main" count="175" uniqueCount="117">
  <si>
    <t>Consejo Nacional Para la Niñez y la Adolescencia (CONANI)</t>
  </si>
  <si>
    <t>Estadísticas de las Acciones Desarrolladas a Favor de la Niñez y la Adolescencia</t>
  </si>
  <si>
    <t>a través de las  Oficinas Técnicas  Regionales</t>
  </si>
  <si>
    <t>Casos</t>
  </si>
  <si>
    <t>Grupo de edad</t>
  </si>
  <si>
    <t>Total</t>
  </si>
  <si>
    <t>Total general</t>
  </si>
  <si>
    <t>&lt; 1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</si>
  <si>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</si>
  <si>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</si>
  <si>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</si>
  <si>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</si>
  <si>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</si>
  <si>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</si>
  <si>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</si>
  <si>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</si>
  <si>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</si>
  <si>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 xml:space="preserve">Victimas </t>
  </si>
  <si>
    <t>Abuso psicológico</t>
  </si>
  <si>
    <t>Abuso físico</t>
  </si>
  <si>
    <t>Abuso sexual</t>
  </si>
  <si>
    <t>Incesto</t>
  </si>
  <si>
    <t>Acoso</t>
  </si>
  <si>
    <t>Explotación sexual comercial</t>
  </si>
  <si>
    <t>Trata y Tráfico</t>
  </si>
  <si>
    <t>Adolescentes embarazadas</t>
  </si>
  <si>
    <t>Victimarios:</t>
  </si>
  <si>
    <t>Intento de homicidio</t>
  </si>
  <si>
    <t>Problemas de conducta:</t>
  </si>
  <si>
    <t>Robo y Ludopatía</t>
  </si>
  <si>
    <t>Agresividad</t>
  </si>
  <si>
    <t>Consumo y Posesión de Sustancias</t>
  </si>
  <si>
    <t>Depresión</t>
  </si>
  <si>
    <t>Deserción escolar</t>
  </si>
  <si>
    <t>Expulsión escolar</t>
  </si>
  <si>
    <t>Solicitud de reintegración escolar</t>
  </si>
  <si>
    <t>Terapias:</t>
  </si>
  <si>
    <t>Terapia  de aprendizaje</t>
  </si>
  <si>
    <t>Sub-total</t>
  </si>
  <si>
    <t>Solicitudes  del departamento  Legal de Oficina Nacional  Para:</t>
  </si>
  <si>
    <t>NNA reintegrados a sus familias</t>
  </si>
  <si>
    <t xml:space="preserve">NNA con problema de inscrip. en las escuela </t>
  </si>
  <si>
    <t>NNA en situación de calle y peores formas de trabajo infantil</t>
  </si>
  <si>
    <t>NNA extraviado y en situación de riesgo</t>
  </si>
  <si>
    <t>Referimientos</t>
  </si>
  <si>
    <t>Psicología, Psiquiatría/Hospitales</t>
  </si>
  <si>
    <t>Programas de ASFLs (ONGs)</t>
  </si>
  <si>
    <t>A otras Instituciones</t>
  </si>
  <si>
    <t>Ingreso a Hogares de Paso</t>
  </si>
  <si>
    <t xml:space="preserve">Programa de Acogimiento Familiar </t>
  </si>
  <si>
    <t>Niños (a) reintegrados a sus Familias</t>
  </si>
  <si>
    <t>Hombre</t>
  </si>
  <si>
    <t>Mujer</t>
  </si>
  <si>
    <t>Total  general de casos</t>
  </si>
  <si>
    <t>a través de la Oficina Técnica  Regionales y Municipales</t>
  </si>
  <si>
    <t xml:space="preserve">Región </t>
  </si>
  <si>
    <t>Provincia/municipio</t>
  </si>
  <si>
    <t xml:space="preserve">Dentro de la jornada de trabajo </t>
  </si>
  <si>
    <t>CIBAO NORTE</t>
  </si>
  <si>
    <t>Santiago</t>
  </si>
  <si>
    <t>Puerto Plata</t>
  </si>
  <si>
    <t>Sosua</t>
  </si>
  <si>
    <t>CIBAO SUR</t>
  </si>
  <si>
    <t>La Vega</t>
  </si>
  <si>
    <t>Constanza</t>
  </si>
  <si>
    <t>Monseñor Nouel</t>
  </si>
  <si>
    <t>Sánchez Ramírez</t>
  </si>
  <si>
    <t>CIBAO NORDESTE</t>
  </si>
  <si>
    <t>Duarte</t>
  </si>
  <si>
    <t>Salcedo</t>
  </si>
  <si>
    <t>Cabrera</t>
  </si>
  <si>
    <t>Las terrenas</t>
  </si>
  <si>
    <t>María Trinidad  Sánchez</t>
  </si>
  <si>
    <t>Samaná</t>
  </si>
  <si>
    <t>CIBAO NOROESTE</t>
  </si>
  <si>
    <t xml:space="preserve">Valverde </t>
  </si>
  <si>
    <t>Dajabón</t>
  </si>
  <si>
    <t>VALDESIA</t>
  </si>
  <si>
    <t>San Cristóbal</t>
  </si>
  <si>
    <t xml:space="preserve">Azua </t>
  </si>
  <si>
    <t>San José de Ocoa</t>
  </si>
  <si>
    <t>Haina</t>
  </si>
  <si>
    <t>Villa Altagracia</t>
  </si>
  <si>
    <t>EL VALLE</t>
  </si>
  <si>
    <t>San Juan</t>
  </si>
  <si>
    <t>Elías Piña</t>
  </si>
  <si>
    <t>ENRIQUILLO</t>
  </si>
  <si>
    <t>Barahona</t>
  </si>
  <si>
    <t>Pedernales</t>
  </si>
  <si>
    <t>Independencia</t>
  </si>
  <si>
    <t>YUMA</t>
  </si>
  <si>
    <t>La Romana</t>
  </si>
  <si>
    <t>La Altagracia</t>
  </si>
  <si>
    <t>Bávaro</t>
  </si>
  <si>
    <t>El Seibo</t>
  </si>
  <si>
    <t>HIGUAMO</t>
  </si>
  <si>
    <t>San Pedro de Macorís</t>
  </si>
  <si>
    <t>Hato Mayor</t>
  </si>
  <si>
    <t>Monte Plata</t>
  </si>
  <si>
    <t>Sabana de la Mar</t>
  </si>
  <si>
    <t>OZAMA O METROPOLITANA</t>
  </si>
  <si>
    <t>Distrito Nacional (Santo Domingo de Guzmán)</t>
  </si>
  <si>
    <t>Distrito Nacional (Santo Domingo Norte)</t>
  </si>
  <si>
    <t>Boca Chica</t>
  </si>
  <si>
    <t>Los Alcarrizos</t>
  </si>
  <si>
    <t>Estancias Infantiles</t>
  </si>
  <si>
    <t>Durante el  cuarto trimestre del 2023</t>
  </si>
  <si>
    <t>Correspondiente al cuarto trimestre del año 2023</t>
  </si>
  <si>
    <t>Declaración con inscrip judicial</t>
  </si>
  <si>
    <t>Declaración de nacimiento</t>
  </si>
  <si>
    <t>Casos internacionales</t>
  </si>
  <si>
    <t>Guarda</t>
  </si>
  <si>
    <t>Declaración de abandono en el Tribunal de NNA</t>
  </si>
  <si>
    <t>Sustancias controladas/Centros</t>
  </si>
  <si>
    <r>
      <rPr>
        <b/>
        <i/>
        <sz val="8"/>
        <color indexed="8"/>
        <rFont val="Times New Roman"/>
        <family val="1"/>
      </rPr>
      <t>Fuente:</t>
    </r>
    <r>
      <rPr>
        <i/>
        <sz val="8"/>
        <color indexed="8"/>
        <rFont val="Times New Roman"/>
        <family val="1"/>
      </rPr>
      <t xml:space="preserve"> Registros administrativos de las oficinas regionales y municipales/ Direccion de Desarrollo Territorial y supervisión </t>
    </r>
  </si>
  <si>
    <t>H</t>
  </si>
  <si>
    <t xml:space="preserve">Fuente: Registros administrativos de las oficinas regionales y municipales/ Direccion de Desarrollo Territorial y supervisión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</si>
</sst>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9"/>
      <color indexed="8"/>
      <name val="Garamond"/>
      <family val="1"/>
      <charset val="1"/>
    </font>
    <font>
      <b/>
      <sz val="11"/>
      <color theme="1"/>
      <name val="Times New Roman"/>
      <family val="1"/>
    </font>
    <font>
      <i/>
      <sz val="8"/>
      <color indexed="8"/>
      <name val="Times New Roman"/>
      <family val="1"/>
    </font>
    <font>
      <b/>
      <i/>
      <sz val="8"/>
      <color indexed="8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3">
    <xf numFmtId="0" fontId="0" fillId="0" borderId="0" xfId="0"/>
    <xf numFmtId="0" fontId="3" fillId="2" borderId="1" xfId="1" applyNumberFormat="1" applyFont="1" applyBorder="1" applyAlignment="1" applyProtection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2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/>
    </xf>
    <xf numFmtId="0" fontId="6" fillId="0" borderId="1" xfId="0" quotePrefix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2" fillId="3" borderId="4" xfId="0" applyFont="1" applyFill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1" applyNumberFormat="1" applyFont="1" applyBorder="1" applyAlignment="1" applyProtection="1">
      <alignment horizontal="center" vertical="center"/>
    </xf>
    <xf numFmtId="0" fontId="3" fillId="2" borderId="1" xfId="1" applyFont="1" applyBorder="1" applyAlignment="1">
      <alignment vertical="center"/>
    </xf>
    <xf numFmtId="0" fontId="3" fillId="2" borderId="1" xfId="1" applyNumberFormat="1" applyFont="1" applyBorder="1" applyAlignment="1" applyProtection="1">
      <alignment horizontal="center"/>
    </xf>
    <xf numFmtId="0" fontId="3" fillId="2" borderId="1" xfId="1" applyFont="1" applyBorder="1"/>
    <xf numFmtId="0" fontId="3" fillId="2" borderId="1" xfId="1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/>
    <xf numFmtId="0" fontId="4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/>
    </xf>
    <xf numFmtId="0" fontId="4" fillId="5" borderId="5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" fontId="8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</cellXfs>
  <cellStyles count="2">
    <cellStyle name="40% - Énfasis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1228725</xdr:colOff>
      <xdr:row>2</xdr:row>
      <xdr:rowOff>171451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228725" cy="571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1</xdr:col>
      <xdr:colOff>714375</xdr:colOff>
      <xdr:row>3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66675"/>
          <a:ext cx="1428750" cy="62865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workbookViewId="0">
      <selection activeCell="F45" sqref="F45"/>
    </sheetView>
  </sheetViews>
  <sheetFormatPr baseColWidth="10" defaultColWidth="11.42578125" defaultRowHeight="15" x14ac:dyDescent="0.25"/>
  <cols>
    <col min="1" max="1" width="21.42578125" customWidth="1"/>
    <col min="2" max="2" width="31.42578125" customWidth="1"/>
    <col min="3" max="3" width="12.7109375" customWidth="1"/>
    <col min="4" max="4" width="11.85546875" customWidth="1"/>
    <col min="5" max="5" width="15.28515625" customWidth="1"/>
  </cols>
  <sheetData>
    <row r="1" spans="1:5" ht="15.75" x14ac:dyDescent="0.25">
      <c r="A1" s="22"/>
      <c r="B1" s="22" t="s">
        <v>1</v>
      </c>
      <c r="C1" s="22"/>
      <c r="D1" s="22"/>
      <c r="E1" s="22"/>
    </row>
    <row r="2" spans="1:5" ht="15.75" customHeight="1" x14ac:dyDescent="0.25">
      <c r="A2" s="23"/>
      <c r="B2" s="29" t="s">
        <v>54</v>
      </c>
      <c r="C2" s="29"/>
      <c r="D2" s="29"/>
      <c r="E2" s="29"/>
    </row>
    <row r="3" spans="1:5" ht="15.75" x14ac:dyDescent="0.25">
      <c r="A3" s="25" t="s">
        <v>107</v>
      </c>
      <c r="B3" s="25"/>
      <c r="C3" s="25"/>
      <c r="D3" s="25"/>
      <c r="E3" s="25"/>
    </row>
    <row r="5" spans="1:5" ht="15.75" x14ac:dyDescent="0.25">
      <c r="A5" s="26" t="s">
        <v>55</v>
      </c>
      <c r="B5" s="26" t="s">
        <v>56</v>
      </c>
      <c r="C5" s="28" t="s">
        <v>57</v>
      </c>
      <c r="D5" s="28"/>
      <c r="E5" s="28"/>
    </row>
    <row r="6" spans="1:5" x14ac:dyDescent="0.25">
      <c r="A6" s="27"/>
      <c r="B6" s="27"/>
      <c r="C6" s="15" t="s">
        <v>51</v>
      </c>
      <c r="D6" s="15" t="s">
        <v>52</v>
      </c>
      <c r="E6" s="16" t="s">
        <v>5</v>
      </c>
    </row>
    <row r="7" spans="1:5" x14ac:dyDescent="0.25">
      <c r="A7" s="30" t="s">
        <v>58</v>
      </c>
      <c r="B7" s="17" t="s">
        <v>59</v>
      </c>
      <c r="C7" s="18">
        <v>168</v>
      </c>
      <c r="D7" s="18">
        <v>117</v>
      </c>
      <c r="E7" s="19">
        <v>285</v>
      </c>
    </row>
    <row r="8" spans="1:5" ht="15" customHeight="1" x14ac:dyDescent="0.25">
      <c r="A8" s="30"/>
      <c r="B8" s="17" t="s">
        <v>60</v>
      </c>
      <c r="C8" s="18">
        <v>8</v>
      </c>
      <c r="D8" s="18">
        <v>14</v>
      </c>
      <c r="E8" s="19">
        <v>22</v>
      </c>
    </row>
    <row r="9" spans="1:5" ht="15" customHeight="1" x14ac:dyDescent="0.25">
      <c r="A9" s="30"/>
      <c r="B9" s="17" t="s">
        <v>61</v>
      </c>
      <c r="C9" s="18">
        <v>18</v>
      </c>
      <c r="D9" s="18">
        <v>7</v>
      </c>
      <c r="E9" s="19">
        <v>25</v>
      </c>
    </row>
    <row r="10" spans="1:5" x14ac:dyDescent="0.25">
      <c r="A10" s="30" t="s">
        <v>62</v>
      </c>
      <c r="B10" s="17" t="s">
        <v>63</v>
      </c>
      <c r="C10" s="18">
        <v>24</v>
      </c>
      <c r="D10" s="18">
        <v>38</v>
      </c>
      <c r="E10" s="19">
        <v>62</v>
      </c>
    </row>
    <row r="11" spans="1:5" x14ac:dyDescent="0.25">
      <c r="A11" s="30"/>
      <c r="B11" s="17" t="s">
        <v>64</v>
      </c>
      <c r="C11" s="18">
        <v>36</v>
      </c>
      <c r="D11" s="18">
        <v>64</v>
      </c>
      <c r="E11" s="19">
        <v>100</v>
      </c>
    </row>
    <row r="12" spans="1:5" x14ac:dyDescent="0.25">
      <c r="A12" s="30"/>
      <c r="B12" s="17" t="s">
        <v>65</v>
      </c>
      <c r="C12" s="18">
        <v>10</v>
      </c>
      <c r="D12" s="18">
        <v>2</v>
      </c>
      <c r="E12" s="19">
        <v>12</v>
      </c>
    </row>
    <row r="13" spans="1:5" x14ac:dyDescent="0.25">
      <c r="A13" s="30"/>
      <c r="B13" s="17" t="s">
        <v>66</v>
      </c>
      <c r="C13" s="18">
        <v>10</v>
      </c>
      <c r="D13" s="18">
        <v>10</v>
      </c>
      <c r="E13" s="19">
        <v>20</v>
      </c>
    </row>
    <row r="14" spans="1:5" x14ac:dyDescent="0.25">
      <c r="A14" s="30" t="s">
        <v>67</v>
      </c>
      <c r="B14" s="17" t="s">
        <v>68</v>
      </c>
      <c r="C14" s="18">
        <v>26</v>
      </c>
      <c r="D14" s="18">
        <v>17</v>
      </c>
      <c r="E14" s="19">
        <v>43</v>
      </c>
    </row>
    <row r="15" spans="1:5" x14ac:dyDescent="0.25">
      <c r="A15" s="30"/>
      <c r="B15" s="17" t="s">
        <v>69</v>
      </c>
      <c r="C15" s="18">
        <v>21</v>
      </c>
      <c r="D15" s="18">
        <v>17</v>
      </c>
      <c r="E15" s="19">
        <v>38</v>
      </c>
    </row>
    <row r="16" spans="1:5" x14ac:dyDescent="0.25">
      <c r="A16" s="30"/>
      <c r="B16" s="17" t="s">
        <v>70</v>
      </c>
      <c r="C16" s="18">
        <v>44</v>
      </c>
      <c r="D16" s="18">
        <v>32</v>
      </c>
      <c r="E16" s="19">
        <v>76</v>
      </c>
    </row>
    <row r="17" spans="1:5" x14ac:dyDescent="0.25">
      <c r="A17" s="30"/>
      <c r="B17" s="17" t="s">
        <v>71</v>
      </c>
      <c r="C17" s="18">
        <v>38</v>
      </c>
      <c r="D17" s="18">
        <v>27</v>
      </c>
      <c r="E17" s="19">
        <v>65</v>
      </c>
    </row>
    <row r="18" spans="1:5" x14ac:dyDescent="0.25">
      <c r="A18" s="30"/>
      <c r="B18" s="17" t="s">
        <v>72</v>
      </c>
      <c r="C18" s="18">
        <v>13</v>
      </c>
      <c r="D18" s="18">
        <v>30</v>
      </c>
      <c r="E18" s="19">
        <v>43</v>
      </c>
    </row>
    <row r="19" spans="1:5" x14ac:dyDescent="0.25">
      <c r="A19" s="30"/>
      <c r="B19" s="17" t="s">
        <v>73</v>
      </c>
      <c r="C19" s="20">
        <v>2</v>
      </c>
      <c r="D19" s="20">
        <v>5</v>
      </c>
      <c r="E19" s="19">
        <v>7</v>
      </c>
    </row>
    <row r="20" spans="1:5" x14ac:dyDescent="0.25">
      <c r="A20" s="30" t="s">
        <v>74</v>
      </c>
      <c r="B20" s="17" t="s">
        <v>75</v>
      </c>
      <c r="C20" s="18">
        <v>19</v>
      </c>
      <c r="D20" s="18">
        <v>16</v>
      </c>
      <c r="E20" s="19">
        <v>35</v>
      </c>
    </row>
    <row r="21" spans="1:5" x14ac:dyDescent="0.25">
      <c r="A21" s="30"/>
      <c r="B21" s="17" t="s">
        <v>76</v>
      </c>
      <c r="C21" s="18">
        <v>69</v>
      </c>
      <c r="D21" s="18">
        <v>74</v>
      </c>
      <c r="E21" s="19">
        <v>143</v>
      </c>
    </row>
    <row r="22" spans="1:5" x14ac:dyDescent="0.25">
      <c r="A22" s="30" t="s">
        <v>77</v>
      </c>
      <c r="B22" s="17" t="s">
        <v>78</v>
      </c>
      <c r="C22" s="18">
        <v>74</v>
      </c>
      <c r="D22" s="18">
        <v>83</v>
      </c>
      <c r="E22" s="19">
        <v>157</v>
      </c>
    </row>
    <row r="23" spans="1:5" x14ac:dyDescent="0.25">
      <c r="A23" s="30"/>
      <c r="B23" s="17" t="s">
        <v>79</v>
      </c>
      <c r="C23" s="18">
        <v>23</v>
      </c>
      <c r="D23" s="18">
        <v>32</v>
      </c>
      <c r="E23" s="19">
        <v>55</v>
      </c>
    </row>
    <row r="24" spans="1:5" x14ac:dyDescent="0.25">
      <c r="A24" s="30"/>
      <c r="B24" s="17" t="s">
        <v>80</v>
      </c>
      <c r="C24" s="18">
        <v>30</v>
      </c>
      <c r="D24" s="18">
        <v>25</v>
      </c>
      <c r="E24" s="19">
        <v>55</v>
      </c>
    </row>
    <row r="25" spans="1:5" x14ac:dyDescent="0.25">
      <c r="A25" s="30"/>
      <c r="B25" s="17" t="s">
        <v>81</v>
      </c>
      <c r="C25" s="18">
        <v>97</v>
      </c>
      <c r="D25" s="18">
        <v>108</v>
      </c>
      <c r="E25" s="19">
        <v>205</v>
      </c>
    </row>
    <row r="26" spans="1:5" x14ac:dyDescent="0.25">
      <c r="A26" s="30"/>
      <c r="B26" s="17" t="s">
        <v>82</v>
      </c>
      <c r="C26" s="18">
        <v>30</v>
      </c>
      <c r="D26" s="18">
        <v>56</v>
      </c>
      <c r="E26" s="19">
        <v>86</v>
      </c>
    </row>
    <row r="27" spans="1:5" x14ac:dyDescent="0.25">
      <c r="A27" s="30" t="s">
        <v>83</v>
      </c>
      <c r="B27" s="17" t="s">
        <v>84</v>
      </c>
      <c r="C27" s="18">
        <v>31</v>
      </c>
      <c r="D27" s="18">
        <v>23</v>
      </c>
      <c r="E27" s="19">
        <v>54</v>
      </c>
    </row>
    <row r="28" spans="1:5" x14ac:dyDescent="0.25">
      <c r="A28" s="30"/>
      <c r="B28" s="17" t="s">
        <v>85</v>
      </c>
      <c r="C28" s="18">
        <v>78</v>
      </c>
      <c r="D28" s="18">
        <v>43</v>
      </c>
      <c r="E28" s="19">
        <v>121</v>
      </c>
    </row>
    <row r="29" spans="1:5" x14ac:dyDescent="0.25">
      <c r="A29" s="30" t="s">
        <v>86</v>
      </c>
      <c r="B29" s="17" t="s">
        <v>87</v>
      </c>
      <c r="C29" s="18">
        <v>12</v>
      </c>
      <c r="D29" s="18">
        <v>10</v>
      </c>
      <c r="E29" s="19">
        <v>22</v>
      </c>
    </row>
    <row r="30" spans="1:5" x14ac:dyDescent="0.25">
      <c r="A30" s="30"/>
      <c r="B30" s="17" t="s">
        <v>88</v>
      </c>
      <c r="C30" s="18">
        <v>23</v>
      </c>
      <c r="D30" s="18">
        <v>15</v>
      </c>
      <c r="E30" s="19">
        <v>38</v>
      </c>
    </row>
    <row r="31" spans="1:5" x14ac:dyDescent="0.25">
      <c r="A31" s="30"/>
      <c r="B31" s="17" t="s">
        <v>89</v>
      </c>
      <c r="C31" s="18">
        <v>53</v>
      </c>
      <c r="D31" s="18">
        <v>60</v>
      </c>
      <c r="E31" s="19">
        <v>113</v>
      </c>
    </row>
    <row r="32" spans="1:5" x14ac:dyDescent="0.25">
      <c r="A32" s="30" t="s">
        <v>90</v>
      </c>
      <c r="B32" s="17" t="s">
        <v>91</v>
      </c>
      <c r="C32" s="18">
        <v>43</v>
      </c>
      <c r="D32" s="18">
        <v>62</v>
      </c>
      <c r="E32" s="19">
        <v>105</v>
      </c>
    </row>
    <row r="33" spans="1:5" x14ac:dyDescent="0.25">
      <c r="A33" s="30"/>
      <c r="B33" s="17" t="s">
        <v>92</v>
      </c>
      <c r="C33" s="18">
        <v>17</v>
      </c>
      <c r="D33" s="18">
        <v>33</v>
      </c>
      <c r="E33" s="19">
        <v>50</v>
      </c>
    </row>
    <row r="34" spans="1:5" x14ac:dyDescent="0.25">
      <c r="A34" s="30"/>
      <c r="B34" s="17" t="s">
        <v>93</v>
      </c>
      <c r="C34" s="18">
        <v>46</v>
      </c>
      <c r="D34" s="18">
        <v>68</v>
      </c>
      <c r="E34" s="19">
        <v>114</v>
      </c>
    </row>
    <row r="35" spans="1:5" x14ac:dyDescent="0.25">
      <c r="A35" s="30"/>
      <c r="B35" s="17" t="s">
        <v>94</v>
      </c>
      <c r="C35" s="18">
        <v>26</v>
      </c>
      <c r="D35" s="18">
        <v>41</v>
      </c>
      <c r="E35" s="19">
        <v>67</v>
      </c>
    </row>
    <row r="36" spans="1:5" x14ac:dyDescent="0.25">
      <c r="A36" s="30" t="s">
        <v>95</v>
      </c>
      <c r="B36" s="17" t="s">
        <v>96</v>
      </c>
      <c r="C36" s="18">
        <v>36</v>
      </c>
      <c r="D36" s="18">
        <v>52</v>
      </c>
      <c r="E36" s="19">
        <v>88</v>
      </c>
    </row>
    <row r="37" spans="1:5" x14ac:dyDescent="0.25">
      <c r="A37" s="30"/>
      <c r="B37" s="17" t="s">
        <v>97</v>
      </c>
      <c r="C37" s="18">
        <v>8</v>
      </c>
      <c r="D37" s="18">
        <v>16</v>
      </c>
      <c r="E37" s="19">
        <v>24</v>
      </c>
    </row>
    <row r="38" spans="1:5" x14ac:dyDescent="0.25">
      <c r="A38" s="30"/>
      <c r="B38" s="17" t="s">
        <v>98</v>
      </c>
      <c r="C38" s="18">
        <v>41</v>
      </c>
      <c r="D38" s="18">
        <v>35</v>
      </c>
      <c r="E38" s="19">
        <v>76</v>
      </c>
    </row>
    <row r="39" spans="1:5" x14ac:dyDescent="0.25">
      <c r="A39" s="30"/>
      <c r="B39" s="17" t="s">
        <v>99</v>
      </c>
      <c r="C39" s="18">
        <v>4</v>
      </c>
      <c r="D39" s="18">
        <v>6</v>
      </c>
      <c r="E39" s="19">
        <v>10</v>
      </c>
    </row>
    <row r="40" spans="1:5" ht="30" x14ac:dyDescent="0.25">
      <c r="A40" s="30" t="s">
        <v>100</v>
      </c>
      <c r="B40" s="21" t="s">
        <v>101</v>
      </c>
      <c r="C40" s="18">
        <v>96</v>
      </c>
      <c r="D40" s="18">
        <v>90</v>
      </c>
      <c r="E40" s="19">
        <v>186</v>
      </c>
    </row>
    <row r="41" spans="1:5" ht="30" x14ac:dyDescent="0.25">
      <c r="A41" s="30"/>
      <c r="B41" s="21" t="s">
        <v>102</v>
      </c>
      <c r="C41" s="18">
        <v>17</v>
      </c>
      <c r="D41" s="18">
        <v>18</v>
      </c>
      <c r="E41" s="19">
        <v>35</v>
      </c>
    </row>
    <row r="42" spans="1:5" x14ac:dyDescent="0.25">
      <c r="A42" s="30"/>
      <c r="B42" s="21" t="s">
        <v>103</v>
      </c>
      <c r="C42" s="18">
        <v>67</v>
      </c>
      <c r="D42" s="18">
        <v>39</v>
      </c>
      <c r="E42" s="19">
        <v>106</v>
      </c>
    </row>
    <row r="43" spans="1:5" x14ac:dyDescent="0.25">
      <c r="A43" s="30"/>
      <c r="B43" s="21" t="s">
        <v>104</v>
      </c>
      <c r="C43" s="18">
        <v>79</v>
      </c>
      <c r="D43" s="18">
        <v>48</v>
      </c>
      <c r="E43" s="19">
        <v>127</v>
      </c>
    </row>
    <row r="44" spans="1:5" x14ac:dyDescent="0.25">
      <c r="A44" s="31" t="s">
        <v>6</v>
      </c>
      <c r="B44" s="32"/>
      <c r="C44" s="24">
        <v>1437</v>
      </c>
      <c r="D44" s="24">
        <v>1433</v>
      </c>
      <c r="E44" s="58">
        <v>2870</v>
      </c>
    </row>
    <row r="45" spans="1:5" x14ac:dyDescent="0.25">
      <c r="A45" s="62" t="s">
        <v>116</v>
      </c>
      <c r="B45" s="62"/>
      <c r="C45" s="62"/>
      <c r="D45" s="62"/>
      <c r="E45" s="62"/>
    </row>
  </sheetData>
  <mergeCells count="17">
    <mergeCell ref="A45:E45"/>
    <mergeCell ref="A29:A31"/>
    <mergeCell ref="A32:A35"/>
    <mergeCell ref="A36:A39"/>
    <mergeCell ref="A40:A43"/>
    <mergeCell ref="A44:B44"/>
    <mergeCell ref="A10:A13"/>
    <mergeCell ref="A14:A19"/>
    <mergeCell ref="A20:A21"/>
    <mergeCell ref="A22:A26"/>
    <mergeCell ref="A27:A28"/>
    <mergeCell ref="A5:A6"/>
    <mergeCell ref="B5:B6"/>
    <mergeCell ref="C5:E5"/>
    <mergeCell ref="A7:A9"/>
    <mergeCell ref="A3:E3"/>
    <mergeCell ref="B2:E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X66"/>
  <sheetViews>
    <sheetView topLeftCell="A33" workbookViewId="0">
      <selection activeCell="A61" sqref="A61:X61"/>
    </sheetView>
  </sheetViews>
  <sheetFormatPr baseColWidth="10" defaultColWidth="11.42578125" defaultRowHeight="15" x14ac:dyDescent="0.25"/>
  <cols>
    <col min="1" max="1" width="11.42578125" style="14"/>
    <col min="2" max="2" width="11.140625" style="14" customWidth="1"/>
    <col min="3" max="3" width="14.7109375" style="14" customWidth="1"/>
    <col min="4" max="6" width="3.5703125" style="13" customWidth="1"/>
    <col min="7" max="7" width="3.28515625" style="13" customWidth="1"/>
    <col min="8" max="8" width="3.5703125" style="13" customWidth="1"/>
    <col min="9" max="10" width="3.42578125" style="13" customWidth="1"/>
    <col min="11" max="11" width="3.5703125" style="13" customWidth="1"/>
    <col min="12" max="13" width="3.28515625" style="13" customWidth="1"/>
    <col min="14" max="14" width="3.42578125" style="13" customWidth="1"/>
    <col min="15" max="15" width="3.28515625" style="13" customWidth="1"/>
    <col min="16" max="16" width="3.42578125" style="13" customWidth="1"/>
    <col min="17" max="17" width="4" style="13" customWidth="1"/>
    <col min="18" max="19" width="4.42578125" style="13" customWidth="1"/>
    <col min="20" max="20" width="4.7109375" style="13" customWidth="1"/>
    <col min="21" max="21" width="4.5703125" style="13" customWidth="1"/>
    <col min="22" max="22" width="5.5703125" style="13" customWidth="1"/>
    <col min="23" max="23" width="5.28515625" style="13" customWidth="1"/>
    <col min="24" max="24" width="7" style="14" customWidth="1"/>
  </cols>
  <sheetData>
    <row r="1" spans="1:24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x14ac:dyDescent="0.25">
      <c r="A4" s="33" t="s">
        <v>106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ht="15" customHeight="1" x14ac:dyDescent="0.25">
      <c r="A5" s="35" t="s">
        <v>3</v>
      </c>
      <c r="B5" s="36"/>
      <c r="C5" s="36"/>
      <c r="D5" s="37" t="s">
        <v>4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5" t="s">
        <v>5</v>
      </c>
      <c r="W5" s="38"/>
      <c r="X5" s="39" t="s">
        <v>6</v>
      </c>
    </row>
    <row r="6" spans="1:24" ht="15" customHeight="1" x14ac:dyDescent="0.25">
      <c r="A6" s="36"/>
      <c r="B6" s="36"/>
      <c r="C6" s="36"/>
      <c r="D6" s="39" t="s">
        <v>7</v>
      </c>
      <c r="E6" s="36"/>
      <c r="F6" s="39" t="s">
        <v>8</v>
      </c>
      <c r="G6" s="36"/>
      <c r="H6" s="39" t="s">
        <v>9</v>
      </c>
      <c r="I6" s="36"/>
      <c r="J6" s="39" t="s">
        <v>10</v>
      </c>
      <c r="K6" s="36"/>
      <c r="L6" s="39" t="s">
        <v>11</v>
      </c>
      <c r="M6" s="36"/>
      <c r="N6" s="39" t="s">
        <v>12</v>
      </c>
      <c r="O6" s="36"/>
      <c r="P6" s="39" t="s">
        <v>13</v>
      </c>
      <c r="Q6" s="36"/>
      <c r="R6" s="39" t="s">
        <v>14</v>
      </c>
      <c r="S6" s="36"/>
      <c r="T6" s="39" t="s">
        <v>15</v>
      </c>
      <c r="U6" s="36"/>
      <c r="V6" s="38"/>
      <c r="W6" s="38"/>
      <c r="X6" s="39"/>
    </row>
    <row r="7" spans="1:24" ht="15.75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8"/>
      <c r="W7" s="38"/>
      <c r="X7" s="39"/>
    </row>
    <row r="8" spans="1:24" x14ac:dyDescent="0.25">
      <c r="A8" s="36"/>
      <c r="B8" s="36"/>
      <c r="C8" s="36"/>
      <c r="D8" s="1" t="s">
        <v>115</v>
      </c>
      <c r="E8" s="1" t="s">
        <v>16</v>
      </c>
      <c r="F8" s="1" t="s">
        <v>115</v>
      </c>
      <c r="G8" s="1" t="s">
        <v>16</v>
      </c>
      <c r="H8" s="1" t="s">
        <v>115</v>
      </c>
      <c r="I8" s="1" t="s">
        <v>16</v>
      </c>
      <c r="J8" s="1" t="s">
        <v>115</v>
      </c>
      <c r="K8" s="1" t="s">
        <v>16</v>
      </c>
      <c r="L8" s="1" t="s">
        <v>115</v>
      </c>
      <c r="M8" s="1" t="s">
        <v>16</v>
      </c>
      <c r="N8" s="1" t="s">
        <v>115</v>
      </c>
      <c r="O8" s="1" t="s">
        <v>16</v>
      </c>
      <c r="P8" s="1" t="s">
        <v>115</v>
      </c>
      <c r="Q8" s="1" t="s">
        <v>16</v>
      </c>
      <c r="R8" s="1" t="s">
        <v>115</v>
      </c>
      <c r="S8" s="1" t="s">
        <v>16</v>
      </c>
      <c r="T8" s="1" t="s">
        <v>115</v>
      </c>
      <c r="U8" s="1" t="s">
        <v>16</v>
      </c>
      <c r="V8" s="1" t="s">
        <v>115</v>
      </c>
      <c r="W8" s="1" t="s">
        <v>16</v>
      </c>
      <c r="X8" s="39"/>
    </row>
    <row r="9" spans="1:24" x14ac:dyDescent="0.25">
      <c r="A9" s="40" t="s">
        <v>17</v>
      </c>
      <c r="B9" s="40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1:24" x14ac:dyDescent="0.25">
      <c r="A10" s="42" t="s">
        <v>18</v>
      </c>
      <c r="B10" s="42"/>
      <c r="C10" s="42"/>
      <c r="D10" s="2">
        <v>6</v>
      </c>
      <c r="E10" s="2">
        <v>11</v>
      </c>
      <c r="F10" s="2">
        <v>4</v>
      </c>
      <c r="G10" s="2">
        <v>7</v>
      </c>
      <c r="H10" s="2">
        <v>5</v>
      </c>
      <c r="I10" s="2">
        <v>8</v>
      </c>
      <c r="J10" s="2">
        <v>5</v>
      </c>
      <c r="K10" s="2">
        <v>9</v>
      </c>
      <c r="L10" s="2">
        <v>8</v>
      </c>
      <c r="M10" s="2">
        <v>9</v>
      </c>
      <c r="N10" s="2">
        <v>5</v>
      </c>
      <c r="O10" s="2">
        <v>10</v>
      </c>
      <c r="P10" s="2">
        <v>7</v>
      </c>
      <c r="Q10" s="2">
        <v>13</v>
      </c>
      <c r="R10" s="2">
        <v>55</v>
      </c>
      <c r="S10" s="2">
        <v>54</v>
      </c>
      <c r="T10" s="2">
        <v>43</v>
      </c>
      <c r="U10" s="2">
        <v>47</v>
      </c>
      <c r="V10" s="3">
        <f t="shared" ref="V10:W31" si="0">T10+R10+P10+N10+L10+J10+H10+F10+D10</f>
        <v>138</v>
      </c>
      <c r="W10" s="3">
        <f t="shared" si="0"/>
        <v>168</v>
      </c>
      <c r="X10" s="3">
        <f t="shared" ref="X10:X31" si="1">V10+W10</f>
        <v>306</v>
      </c>
    </row>
    <row r="11" spans="1:24" x14ac:dyDescent="0.25">
      <c r="A11" s="42" t="s">
        <v>19</v>
      </c>
      <c r="B11" s="42"/>
      <c r="C11" s="42"/>
      <c r="D11" s="2">
        <v>9</v>
      </c>
      <c r="E11" s="2">
        <v>8</v>
      </c>
      <c r="F11" s="2">
        <v>2</v>
      </c>
      <c r="G11" s="2">
        <v>3</v>
      </c>
      <c r="H11" s="2">
        <v>7</v>
      </c>
      <c r="I11" s="2">
        <v>1</v>
      </c>
      <c r="J11" s="2">
        <v>8</v>
      </c>
      <c r="K11" s="2">
        <v>3</v>
      </c>
      <c r="L11" s="2">
        <v>5</v>
      </c>
      <c r="M11" s="2">
        <v>4</v>
      </c>
      <c r="N11" s="2">
        <v>5</v>
      </c>
      <c r="O11" s="2">
        <v>2</v>
      </c>
      <c r="P11" s="2">
        <v>12</v>
      </c>
      <c r="Q11" s="2">
        <v>6</v>
      </c>
      <c r="R11" s="2">
        <v>37</v>
      </c>
      <c r="S11" s="2">
        <v>27</v>
      </c>
      <c r="T11" s="2">
        <v>17</v>
      </c>
      <c r="U11" s="2">
        <v>47</v>
      </c>
      <c r="V11" s="3">
        <f t="shared" si="0"/>
        <v>102</v>
      </c>
      <c r="W11" s="3">
        <f t="shared" si="0"/>
        <v>101</v>
      </c>
      <c r="X11" s="3">
        <f t="shared" si="1"/>
        <v>203</v>
      </c>
    </row>
    <row r="12" spans="1:24" x14ac:dyDescent="0.25">
      <c r="A12" s="42" t="s">
        <v>20</v>
      </c>
      <c r="B12" s="42"/>
      <c r="C12" s="42"/>
      <c r="D12" s="2">
        <v>0</v>
      </c>
      <c r="E12" s="2">
        <v>0</v>
      </c>
      <c r="F12" s="2">
        <v>0</v>
      </c>
      <c r="G12" s="2">
        <v>1</v>
      </c>
      <c r="H12" s="2">
        <v>0</v>
      </c>
      <c r="I12" s="2">
        <v>2</v>
      </c>
      <c r="J12" s="2">
        <v>1</v>
      </c>
      <c r="K12" s="2">
        <v>2</v>
      </c>
      <c r="L12" s="2">
        <v>1</v>
      </c>
      <c r="M12" s="2">
        <v>2</v>
      </c>
      <c r="N12" s="2">
        <v>0</v>
      </c>
      <c r="O12" s="2">
        <v>2</v>
      </c>
      <c r="P12" s="2">
        <v>1</v>
      </c>
      <c r="Q12" s="2">
        <v>1</v>
      </c>
      <c r="R12" s="2">
        <v>9</v>
      </c>
      <c r="S12" s="2">
        <v>30</v>
      </c>
      <c r="T12" s="2">
        <v>6</v>
      </c>
      <c r="U12" s="2">
        <v>52</v>
      </c>
      <c r="V12" s="3">
        <f t="shared" si="0"/>
        <v>18</v>
      </c>
      <c r="W12" s="3">
        <f t="shared" si="0"/>
        <v>92</v>
      </c>
      <c r="X12" s="3">
        <f t="shared" si="1"/>
        <v>110</v>
      </c>
    </row>
    <row r="13" spans="1:24" x14ac:dyDescent="0.25">
      <c r="A13" s="42" t="s">
        <v>21</v>
      </c>
      <c r="B13" s="42"/>
      <c r="C13" s="42"/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1</v>
      </c>
      <c r="R13" s="2">
        <v>0</v>
      </c>
      <c r="S13" s="2">
        <v>3</v>
      </c>
      <c r="T13" s="2">
        <v>1</v>
      </c>
      <c r="U13" s="2">
        <v>2</v>
      </c>
      <c r="V13" s="3">
        <f t="shared" si="0"/>
        <v>1</v>
      </c>
      <c r="W13" s="3">
        <f t="shared" si="0"/>
        <v>6</v>
      </c>
      <c r="X13" s="3">
        <f t="shared" si="1"/>
        <v>7</v>
      </c>
    </row>
    <row r="14" spans="1:24" x14ac:dyDescent="0.25">
      <c r="A14" s="42" t="s">
        <v>22</v>
      </c>
      <c r="B14" s="42"/>
      <c r="C14" s="42"/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1</v>
      </c>
      <c r="Q14" s="2">
        <v>0</v>
      </c>
      <c r="R14" s="2">
        <v>0</v>
      </c>
      <c r="S14" s="2">
        <v>10</v>
      </c>
      <c r="T14" s="2">
        <v>9</v>
      </c>
      <c r="U14" s="2">
        <v>10</v>
      </c>
      <c r="V14" s="3">
        <f>T14+R14+P14+N14+L14+J14+H14+F14+D14</f>
        <v>10</v>
      </c>
      <c r="W14" s="3">
        <f>U14+S14+Q14+O14+M14+K14+I14+G14+E14</f>
        <v>20</v>
      </c>
      <c r="X14" s="3">
        <f>V14+W14</f>
        <v>30</v>
      </c>
    </row>
    <row r="15" spans="1:24" x14ac:dyDescent="0.25">
      <c r="A15" s="42" t="s">
        <v>23</v>
      </c>
      <c r="B15" s="42"/>
      <c r="C15" s="42"/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2</v>
      </c>
      <c r="R15" s="2">
        <v>0</v>
      </c>
      <c r="S15" s="2">
        <v>3</v>
      </c>
      <c r="T15" s="2">
        <v>0</v>
      </c>
      <c r="U15" s="2">
        <v>5</v>
      </c>
      <c r="V15" s="3">
        <f t="shared" si="0"/>
        <v>0</v>
      </c>
      <c r="W15" s="3">
        <f t="shared" si="0"/>
        <v>10</v>
      </c>
      <c r="X15" s="3">
        <f t="shared" si="1"/>
        <v>10</v>
      </c>
    </row>
    <row r="16" spans="1:24" x14ac:dyDescent="0.25">
      <c r="A16" s="42" t="s">
        <v>24</v>
      </c>
      <c r="B16" s="42"/>
      <c r="C16" s="42"/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2</v>
      </c>
      <c r="S16" s="2">
        <v>6</v>
      </c>
      <c r="T16" s="2">
        <v>2</v>
      </c>
      <c r="U16" s="2">
        <v>2</v>
      </c>
      <c r="V16" s="3">
        <f t="shared" si="0"/>
        <v>4</v>
      </c>
      <c r="W16" s="3">
        <f t="shared" si="0"/>
        <v>8</v>
      </c>
      <c r="X16" s="3">
        <f t="shared" si="1"/>
        <v>12</v>
      </c>
    </row>
    <row r="17" spans="1:24" x14ac:dyDescent="0.25">
      <c r="A17" s="42" t="s">
        <v>25</v>
      </c>
      <c r="B17" s="42"/>
      <c r="C17" s="42"/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1</v>
      </c>
      <c r="T17" s="2">
        <v>0</v>
      </c>
      <c r="U17" s="2">
        <v>16</v>
      </c>
      <c r="V17" s="3">
        <f t="shared" si="0"/>
        <v>0</v>
      </c>
      <c r="W17" s="3">
        <f t="shared" si="0"/>
        <v>17</v>
      </c>
      <c r="X17" s="3">
        <f t="shared" si="1"/>
        <v>17</v>
      </c>
    </row>
    <row r="18" spans="1:24" x14ac:dyDescent="0.25">
      <c r="A18" s="40" t="s">
        <v>26</v>
      </c>
      <c r="B18" s="40"/>
      <c r="C18" s="40"/>
      <c r="D18" s="50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2"/>
    </row>
    <row r="19" spans="1:24" x14ac:dyDescent="0.25">
      <c r="A19" s="42" t="s">
        <v>19</v>
      </c>
      <c r="B19" s="42"/>
      <c r="C19" s="42"/>
      <c r="D19" s="2">
        <v>1</v>
      </c>
      <c r="E19" s="2">
        <v>0</v>
      </c>
      <c r="F19" s="2">
        <v>0</v>
      </c>
      <c r="G19" s="2">
        <v>0</v>
      </c>
      <c r="H19" s="2">
        <v>2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3</v>
      </c>
      <c r="T19" s="2">
        <v>4</v>
      </c>
      <c r="U19" s="2">
        <v>3</v>
      </c>
      <c r="V19" s="3">
        <f t="shared" si="0"/>
        <v>7</v>
      </c>
      <c r="W19" s="3">
        <f t="shared" si="0"/>
        <v>7</v>
      </c>
      <c r="X19" s="3">
        <f t="shared" si="1"/>
        <v>14</v>
      </c>
    </row>
    <row r="20" spans="1:24" x14ac:dyDescent="0.25">
      <c r="A20" s="42" t="s">
        <v>20</v>
      </c>
      <c r="B20" s="42"/>
      <c r="C20" s="42"/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1</v>
      </c>
      <c r="S20" s="2">
        <v>2</v>
      </c>
      <c r="T20" s="2">
        <v>8</v>
      </c>
      <c r="U20" s="2">
        <v>8</v>
      </c>
      <c r="V20" s="3">
        <f t="shared" si="0"/>
        <v>9</v>
      </c>
      <c r="W20" s="3">
        <f t="shared" si="0"/>
        <v>10</v>
      </c>
      <c r="X20" s="3">
        <f t="shared" si="1"/>
        <v>19</v>
      </c>
    </row>
    <row r="21" spans="1:24" x14ac:dyDescent="0.25">
      <c r="A21" s="42" t="s">
        <v>27</v>
      </c>
      <c r="B21" s="42"/>
      <c r="C21" s="42"/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1</v>
      </c>
      <c r="S21" s="2">
        <v>1</v>
      </c>
      <c r="T21" s="2">
        <v>2</v>
      </c>
      <c r="U21" s="2">
        <v>2</v>
      </c>
      <c r="V21" s="3">
        <f t="shared" si="0"/>
        <v>3</v>
      </c>
      <c r="W21" s="3">
        <f t="shared" si="0"/>
        <v>3</v>
      </c>
      <c r="X21" s="3">
        <f t="shared" si="1"/>
        <v>6</v>
      </c>
    </row>
    <row r="22" spans="1:24" x14ac:dyDescent="0.25">
      <c r="A22" s="40" t="s">
        <v>28</v>
      </c>
      <c r="B22" s="40"/>
      <c r="C22" s="40"/>
      <c r="D22" s="50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2"/>
    </row>
    <row r="23" spans="1:24" x14ac:dyDescent="0.25">
      <c r="A23" s="42" t="s">
        <v>29</v>
      </c>
      <c r="B23" s="42"/>
      <c r="C23" s="42"/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5</v>
      </c>
      <c r="S23" s="2">
        <v>1</v>
      </c>
      <c r="T23" s="2">
        <v>11</v>
      </c>
      <c r="U23" s="2">
        <v>4</v>
      </c>
      <c r="V23" s="3">
        <f t="shared" si="0"/>
        <v>16</v>
      </c>
      <c r="W23" s="3">
        <f t="shared" si="0"/>
        <v>7</v>
      </c>
      <c r="X23" s="3">
        <f t="shared" si="1"/>
        <v>23</v>
      </c>
    </row>
    <row r="24" spans="1:24" x14ac:dyDescent="0.25">
      <c r="A24" s="42" t="s">
        <v>30</v>
      </c>
      <c r="B24" s="42"/>
      <c r="C24" s="42"/>
      <c r="D24" s="2">
        <v>0</v>
      </c>
      <c r="E24" s="2">
        <v>0</v>
      </c>
      <c r="F24" s="2">
        <v>0</v>
      </c>
      <c r="G24" s="2">
        <v>3</v>
      </c>
      <c r="H24" s="2">
        <v>2</v>
      </c>
      <c r="I24" s="2">
        <v>1</v>
      </c>
      <c r="J24" s="2">
        <v>5</v>
      </c>
      <c r="K24" s="2">
        <v>2</v>
      </c>
      <c r="L24" s="2">
        <v>6</v>
      </c>
      <c r="M24" s="2">
        <v>4</v>
      </c>
      <c r="N24" s="2">
        <v>21</v>
      </c>
      <c r="O24" s="2">
        <v>12</v>
      </c>
      <c r="P24" s="2">
        <v>20</v>
      </c>
      <c r="Q24" s="2">
        <v>9</v>
      </c>
      <c r="R24" s="2">
        <v>131</v>
      </c>
      <c r="S24" s="2">
        <v>82</v>
      </c>
      <c r="T24" s="2">
        <v>123</v>
      </c>
      <c r="U24" s="2">
        <v>133</v>
      </c>
      <c r="V24" s="3">
        <f t="shared" si="0"/>
        <v>308</v>
      </c>
      <c r="W24" s="3">
        <f t="shared" si="0"/>
        <v>246</v>
      </c>
      <c r="X24" s="3">
        <f t="shared" si="1"/>
        <v>554</v>
      </c>
    </row>
    <row r="25" spans="1:24" x14ac:dyDescent="0.25">
      <c r="A25" s="42" t="s">
        <v>31</v>
      </c>
      <c r="B25" s="42"/>
      <c r="C25" s="42"/>
      <c r="D25" s="2">
        <v>0</v>
      </c>
      <c r="E25" s="2">
        <v>1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6</v>
      </c>
      <c r="S25" s="2">
        <v>9</v>
      </c>
      <c r="T25" s="2">
        <v>17</v>
      </c>
      <c r="U25" s="2">
        <v>14</v>
      </c>
      <c r="V25" s="3">
        <f t="shared" si="0"/>
        <v>25</v>
      </c>
      <c r="W25" s="3">
        <f t="shared" si="0"/>
        <v>24</v>
      </c>
      <c r="X25" s="3">
        <f t="shared" si="1"/>
        <v>49</v>
      </c>
    </row>
    <row r="26" spans="1:24" x14ac:dyDescent="0.25">
      <c r="A26" s="42" t="s">
        <v>32</v>
      </c>
      <c r="B26" s="42"/>
      <c r="C26" s="42"/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v>0</v>
      </c>
      <c r="Q26" s="2">
        <v>2</v>
      </c>
      <c r="R26" s="2">
        <v>5</v>
      </c>
      <c r="S26" s="2">
        <v>15</v>
      </c>
      <c r="T26" s="2">
        <v>3</v>
      </c>
      <c r="U26" s="2">
        <v>18</v>
      </c>
      <c r="V26" s="3">
        <f t="shared" si="0"/>
        <v>8</v>
      </c>
      <c r="W26" s="3">
        <f t="shared" si="0"/>
        <v>36</v>
      </c>
      <c r="X26" s="3">
        <f t="shared" si="1"/>
        <v>44</v>
      </c>
    </row>
    <row r="27" spans="1:24" x14ac:dyDescent="0.25">
      <c r="A27" s="42" t="s">
        <v>33</v>
      </c>
      <c r="B27" s="42"/>
      <c r="C27" s="42"/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2</v>
      </c>
      <c r="Q27" s="2">
        <v>1</v>
      </c>
      <c r="R27" s="2">
        <v>6</v>
      </c>
      <c r="S27" s="2">
        <v>16</v>
      </c>
      <c r="T27" s="2">
        <v>13</v>
      </c>
      <c r="U27" s="2">
        <v>18</v>
      </c>
      <c r="V27" s="3">
        <f t="shared" si="0"/>
        <v>23</v>
      </c>
      <c r="W27" s="3">
        <f t="shared" si="0"/>
        <v>35</v>
      </c>
      <c r="X27" s="3">
        <f t="shared" si="1"/>
        <v>58</v>
      </c>
    </row>
    <row r="28" spans="1:24" x14ac:dyDescent="0.25">
      <c r="A28" s="42" t="s">
        <v>34</v>
      </c>
      <c r="B28" s="43"/>
      <c r="C28" s="43"/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2</v>
      </c>
      <c r="S28" s="2">
        <v>2</v>
      </c>
      <c r="T28" s="2">
        <v>6</v>
      </c>
      <c r="U28" s="2">
        <v>5</v>
      </c>
      <c r="V28" s="3">
        <f t="shared" si="0"/>
        <v>8</v>
      </c>
      <c r="W28" s="3">
        <f t="shared" si="0"/>
        <v>7</v>
      </c>
      <c r="X28" s="3">
        <f t="shared" si="1"/>
        <v>15</v>
      </c>
    </row>
    <row r="29" spans="1:24" ht="20.25" customHeight="1" x14ac:dyDescent="0.25">
      <c r="A29" s="42" t="s">
        <v>35</v>
      </c>
      <c r="B29" s="43"/>
      <c r="C29" s="43"/>
      <c r="D29" s="2">
        <v>0</v>
      </c>
      <c r="E29" s="2">
        <v>1</v>
      </c>
      <c r="F29" s="2">
        <v>2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1</v>
      </c>
      <c r="O29" s="2">
        <v>0</v>
      </c>
      <c r="P29" s="2">
        <v>0</v>
      </c>
      <c r="Q29" s="2">
        <v>0</v>
      </c>
      <c r="R29" s="2">
        <v>6</v>
      </c>
      <c r="S29" s="2">
        <v>7</v>
      </c>
      <c r="T29" s="2">
        <v>9</v>
      </c>
      <c r="U29" s="2">
        <v>8</v>
      </c>
      <c r="V29" s="3">
        <f t="shared" si="0"/>
        <v>18</v>
      </c>
      <c r="W29" s="3">
        <f t="shared" si="0"/>
        <v>17</v>
      </c>
      <c r="X29" s="3">
        <f t="shared" si="1"/>
        <v>35</v>
      </c>
    </row>
    <row r="30" spans="1:24" x14ac:dyDescent="0.25">
      <c r="A30" s="40" t="s">
        <v>36</v>
      </c>
      <c r="B30" s="43"/>
      <c r="C30" s="43"/>
      <c r="D30" s="50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2"/>
    </row>
    <row r="31" spans="1:24" x14ac:dyDescent="0.25">
      <c r="A31" s="42" t="s">
        <v>37</v>
      </c>
      <c r="B31" s="43"/>
      <c r="C31" s="43"/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2</v>
      </c>
      <c r="P31" s="2">
        <v>4</v>
      </c>
      <c r="Q31" s="2">
        <v>1</v>
      </c>
      <c r="R31" s="2">
        <v>22</v>
      </c>
      <c r="S31" s="2">
        <v>17</v>
      </c>
      <c r="T31" s="2">
        <v>14</v>
      </c>
      <c r="U31" s="2">
        <v>12</v>
      </c>
      <c r="V31" s="3">
        <f t="shared" si="0"/>
        <v>41</v>
      </c>
      <c r="W31" s="3">
        <f t="shared" si="0"/>
        <v>32</v>
      </c>
      <c r="X31" s="3">
        <f t="shared" si="1"/>
        <v>73</v>
      </c>
    </row>
    <row r="32" spans="1:24" ht="16.5" customHeight="1" x14ac:dyDescent="0.25">
      <c r="A32" s="44" t="s">
        <v>38</v>
      </c>
      <c r="B32" s="44"/>
      <c r="C32" s="44"/>
      <c r="D32" s="4">
        <f>D10+D11+D12+D13+D14+D15+D16+D17+D19+D20+D21+D23+D24+D25+D26+D27+D28+D29+D31</f>
        <v>17</v>
      </c>
      <c r="E32" s="4">
        <f t="shared" ref="E32:U32" si="2">E10+E11+E12+E13+E14+E15+E16+E17+E19+E20+E21+E23+E24+E25+E26+E27+E28+E29+E31</f>
        <v>21</v>
      </c>
      <c r="F32" s="4">
        <f t="shared" si="2"/>
        <v>9</v>
      </c>
      <c r="G32" s="4">
        <f t="shared" si="2"/>
        <v>15</v>
      </c>
      <c r="H32" s="4">
        <f t="shared" si="2"/>
        <v>16</v>
      </c>
      <c r="I32" s="4">
        <f t="shared" si="2"/>
        <v>13</v>
      </c>
      <c r="J32" s="4">
        <f t="shared" si="2"/>
        <v>19</v>
      </c>
      <c r="K32" s="4">
        <f t="shared" si="2"/>
        <v>16</v>
      </c>
      <c r="L32" s="4">
        <f t="shared" si="2"/>
        <v>23</v>
      </c>
      <c r="M32" s="4">
        <f t="shared" si="2"/>
        <v>21</v>
      </c>
      <c r="N32" s="4">
        <f t="shared" si="2"/>
        <v>32</v>
      </c>
      <c r="O32" s="4">
        <f t="shared" si="2"/>
        <v>29</v>
      </c>
      <c r="P32" s="4">
        <f t="shared" si="2"/>
        <v>47</v>
      </c>
      <c r="Q32" s="4">
        <f t="shared" si="2"/>
        <v>36</v>
      </c>
      <c r="R32" s="4">
        <f t="shared" si="2"/>
        <v>288</v>
      </c>
      <c r="S32" s="4">
        <f t="shared" si="2"/>
        <v>289</v>
      </c>
      <c r="T32" s="4">
        <f t="shared" si="2"/>
        <v>288</v>
      </c>
      <c r="U32" s="4">
        <f t="shared" si="2"/>
        <v>406</v>
      </c>
      <c r="V32" s="4">
        <f>SUM(V9:V31)</f>
        <v>739</v>
      </c>
      <c r="W32" s="4">
        <f>SUM(W9:W31)</f>
        <v>846</v>
      </c>
      <c r="X32" s="4">
        <f>SUM(X9:X31)</f>
        <v>1585</v>
      </c>
    </row>
    <row r="33" spans="1:24" x14ac:dyDescent="0.25">
      <c r="A33" s="5"/>
      <c r="B33" s="5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x14ac:dyDescent="0.25">
      <c r="A34" s="5"/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5" customHeight="1" x14ac:dyDescent="0.25">
      <c r="A35" s="35" t="s">
        <v>3</v>
      </c>
      <c r="B35" s="36"/>
      <c r="C35" s="36"/>
      <c r="D35" s="37" t="s">
        <v>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5" t="s">
        <v>5</v>
      </c>
      <c r="W35" s="38"/>
      <c r="X35" s="39" t="s">
        <v>6</v>
      </c>
    </row>
    <row r="36" spans="1:24" ht="15" customHeight="1" x14ac:dyDescent="0.25">
      <c r="A36" s="36"/>
      <c r="B36" s="36"/>
      <c r="C36" s="36"/>
      <c r="D36" s="39" t="s">
        <v>7</v>
      </c>
      <c r="E36" s="36"/>
      <c r="F36" s="39" t="s">
        <v>8</v>
      </c>
      <c r="G36" s="36"/>
      <c r="H36" s="39" t="s">
        <v>9</v>
      </c>
      <c r="I36" s="36"/>
      <c r="J36" s="39" t="s">
        <v>10</v>
      </c>
      <c r="K36" s="36"/>
      <c r="L36" s="39" t="s">
        <v>11</v>
      </c>
      <c r="M36" s="36"/>
      <c r="N36" s="39" t="s">
        <v>12</v>
      </c>
      <c r="O36" s="36"/>
      <c r="P36" s="39" t="s">
        <v>13</v>
      </c>
      <c r="Q36" s="36"/>
      <c r="R36" s="39" t="s">
        <v>14</v>
      </c>
      <c r="S36" s="36"/>
      <c r="T36" s="39" t="s">
        <v>15</v>
      </c>
      <c r="U36" s="36"/>
      <c r="V36" s="38"/>
      <c r="W36" s="38"/>
      <c r="X36" s="39"/>
    </row>
    <row r="37" spans="1:24" ht="21" customHeight="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8"/>
      <c r="W37" s="38"/>
      <c r="X37" s="39"/>
    </row>
    <row r="38" spans="1:24" x14ac:dyDescent="0.25">
      <c r="A38" s="36"/>
      <c r="B38" s="36"/>
      <c r="C38" s="36"/>
      <c r="D38" s="1" t="s">
        <v>115</v>
      </c>
      <c r="E38" s="1" t="s">
        <v>16</v>
      </c>
      <c r="F38" s="1" t="s">
        <v>115</v>
      </c>
      <c r="G38" s="1" t="s">
        <v>16</v>
      </c>
      <c r="H38" s="1" t="s">
        <v>115</v>
      </c>
      <c r="I38" s="1" t="s">
        <v>16</v>
      </c>
      <c r="J38" s="1" t="s">
        <v>115</v>
      </c>
      <c r="K38" s="1" t="s">
        <v>16</v>
      </c>
      <c r="L38" s="1" t="s">
        <v>115</v>
      </c>
      <c r="M38" s="1" t="s">
        <v>16</v>
      </c>
      <c r="N38" s="1" t="s">
        <v>115</v>
      </c>
      <c r="O38" s="1" t="s">
        <v>16</v>
      </c>
      <c r="P38" s="1" t="s">
        <v>115</v>
      </c>
      <c r="Q38" s="1" t="s">
        <v>16</v>
      </c>
      <c r="R38" s="1" t="s">
        <v>115</v>
      </c>
      <c r="S38" s="1" t="s">
        <v>16</v>
      </c>
      <c r="T38" s="1" t="s">
        <v>115</v>
      </c>
      <c r="U38" s="1" t="s">
        <v>16</v>
      </c>
      <c r="V38" s="1" t="s">
        <v>115</v>
      </c>
      <c r="W38" s="1" t="s">
        <v>16</v>
      </c>
      <c r="X38" s="39"/>
    </row>
    <row r="39" spans="1:24" ht="30.75" customHeight="1" x14ac:dyDescent="0.25">
      <c r="A39" s="45" t="s">
        <v>39</v>
      </c>
      <c r="B39" s="43"/>
      <c r="C39" s="43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spans="1:24" x14ac:dyDescent="0.25">
      <c r="A40" s="59" t="s">
        <v>112</v>
      </c>
      <c r="B40" s="60"/>
      <c r="C40" s="61"/>
      <c r="D40" s="2">
        <v>0</v>
      </c>
      <c r="E40" s="2">
        <v>1</v>
      </c>
      <c r="F40" s="2">
        <v>0</v>
      </c>
      <c r="G40" s="2">
        <v>0</v>
      </c>
      <c r="H40" s="2">
        <v>2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2</v>
      </c>
      <c r="V40" s="7">
        <f t="shared" ref="V40:W54" si="3">D40+F40+H40+J40+L40+N40+P40+R40+T40</f>
        <v>3</v>
      </c>
      <c r="W40" s="7">
        <f t="shared" si="3"/>
        <v>3</v>
      </c>
      <c r="X40" s="7">
        <f t="shared" ref="X40:X54" si="4">V40+W40</f>
        <v>6</v>
      </c>
    </row>
    <row r="41" spans="1:24" x14ac:dyDescent="0.25">
      <c r="A41" s="59" t="s">
        <v>108</v>
      </c>
      <c r="B41" s="60"/>
      <c r="C41" s="61"/>
      <c r="D41" s="2">
        <v>0</v>
      </c>
      <c r="E41" s="2">
        <v>1</v>
      </c>
      <c r="F41" s="2">
        <v>1</v>
      </c>
      <c r="G41" s="2">
        <v>1</v>
      </c>
      <c r="H41" s="2">
        <v>1</v>
      </c>
      <c r="I41" s="2">
        <v>0</v>
      </c>
      <c r="J41" s="2">
        <v>2</v>
      </c>
      <c r="K41" s="2">
        <v>0</v>
      </c>
      <c r="L41" s="2">
        <v>1</v>
      </c>
      <c r="M41" s="2">
        <v>0</v>
      </c>
      <c r="N41" s="2">
        <v>1</v>
      </c>
      <c r="O41" s="2">
        <v>1</v>
      </c>
      <c r="P41" s="2">
        <v>1</v>
      </c>
      <c r="Q41" s="2">
        <v>0</v>
      </c>
      <c r="R41" s="2">
        <v>11</v>
      </c>
      <c r="S41" s="2">
        <v>6</v>
      </c>
      <c r="T41" s="2">
        <v>13</v>
      </c>
      <c r="U41" s="2">
        <v>13</v>
      </c>
      <c r="V41" s="7">
        <f t="shared" si="3"/>
        <v>31</v>
      </c>
      <c r="W41" s="7">
        <f t="shared" si="3"/>
        <v>22</v>
      </c>
      <c r="X41" s="7">
        <f t="shared" si="4"/>
        <v>53</v>
      </c>
    </row>
    <row r="42" spans="1:24" ht="15" customHeight="1" x14ac:dyDescent="0.25">
      <c r="A42" s="59" t="s">
        <v>109</v>
      </c>
      <c r="B42" s="60"/>
      <c r="C42" s="61"/>
      <c r="D42" s="2">
        <v>4</v>
      </c>
      <c r="E42" s="2">
        <v>5</v>
      </c>
      <c r="F42" s="2">
        <v>7</v>
      </c>
      <c r="G42" s="2">
        <v>10</v>
      </c>
      <c r="H42" s="2">
        <v>9</v>
      </c>
      <c r="I42" s="2">
        <v>4</v>
      </c>
      <c r="J42" s="2">
        <v>4</v>
      </c>
      <c r="K42" s="2">
        <v>4</v>
      </c>
      <c r="L42" s="2">
        <v>6</v>
      </c>
      <c r="M42" s="2">
        <v>18</v>
      </c>
      <c r="N42" s="2">
        <v>13</v>
      </c>
      <c r="O42" s="2">
        <v>4</v>
      </c>
      <c r="P42" s="2">
        <v>6</v>
      </c>
      <c r="Q42" s="2">
        <v>13</v>
      </c>
      <c r="R42" s="2">
        <v>43</v>
      </c>
      <c r="S42" s="2">
        <v>38</v>
      </c>
      <c r="T42" s="2">
        <v>40</v>
      </c>
      <c r="U42" s="2">
        <v>50</v>
      </c>
      <c r="V42" s="7">
        <f t="shared" si="3"/>
        <v>132</v>
      </c>
      <c r="W42" s="7">
        <f t="shared" si="3"/>
        <v>146</v>
      </c>
      <c r="X42" s="7">
        <f t="shared" si="4"/>
        <v>278</v>
      </c>
    </row>
    <row r="43" spans="1:24" x14ac:dyDescent="0.25">
      <c r="A43" s="59" t="s">
        <v>110</v>
      </c>
      <c r="B43" s="60"/>
      <c r="C43" s="61"/>
      <c r="D43" s="2">
        <v>4</v>
      </c>
      <c r="E43" s="2">
        <v>2</v>
      </c>
      <c r="F43" s="2">
        <v>0</v>
      </c>
      <c r="G43" s="2">
        <v>3</v>
      </c>
      <c r="H43" s="2">
        <v>2</v>
      </c>
      <c r="I43" s="2">
        <v>1</v>
      </c>
      <c r="J43" s="2">
        <v>1</v>
      </c>
      <c r="K43" s="2">
        <v>1</v>
      </c>
      <c r="L43" s="2">
        <v>3</v>
      </c>
      <c r="M43" s="2">
        <v>1</v>
      </c>
      <c r="N43" s="2">
        <v>4</v>
      </c>
      <c r="O43" s="2">
        <v>1</v>
      </c>
      <c r="P43" s="2">
        <v>2</v>
      </c>
      <c r="Q43" s="2">
        <v>3</v>
      </c>
      <c r="R43" s="2">
        <v>9</v>
      </c>
      <c r="S43" s="2">
        <v>14</v>
      </c>
      <c r="T43" s="2">
        <v>20</v>
      </c>
      <c r="U43" s="2">
        <v>1</v>
      </c>
      <c r="V43" s="7">
        <f t="shared" si="3"/>
        <v>45</v>
      </c>
      <c r="W43" s="7">
        <f t="shared" si="3"/>
        <v>27</v>
      </c>
      <c r="X43" s="7">
        <f t="shared" si="4"/>
        <v>72</v>
      </c>
    </row>
    <row r="44" spans="1:24" x14ac:dyDescent="0.25">
      <c r="A44" s="42" t="s">
        <v>105</v>
      </c>
      <c r="B44" s="43"/>
      <c r="C44" s="43"/>
      <c r="D44" s="2">
        <v>0</v>
      </c>
      <c r="E44" s="2">
        <v>1</v>
      </c>
      <c r="F44" s="2">
        <v>0</v>
      </c>
      <c r="G44" s="2">
        <v>0</v>
      </c>
      <c r="H44" s="2">
        <v>0</v>
      </c>
      <c r="I44" s="2">
        <v>1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1</v>
      </c>
      <c r="S44" s="2">
        <v>1</v>
      </c>
      <c r="T44" s="2">
        <v>0</v>
      </c>
      <c r="U44" s="2">
        <v>0</v>
      </c>
      <c r="V44" s="7">
        <f t="shared" si="3"/>
        <v>1</v>
      </c>
      <c r="W44" s="7">
        <f t="shared" si="3"/>
        <v>3</v>
      </c>
      <c r="X44" s="7">
        <f t="shared" si="4"/>
        <v>4</v>
      </c>
    </row>
    <row r="45" spans="1:24" x14ac:dyDescent="0.25">
      <c r="A45" s="54" t="s">
        <v>40</v>
      </c>
      <c r="B45" s="43"/>
      <c r="C45" s="43"/>
      <c r="D45" s="2">
        <v>0</v>
      </c>
      <c r="E45" s="2">
        <v>1</v>
      </c>
      <c r="F45" s="2">
        <v>1</v>
      </c>
      <c r="G45" s="2">
        <v>0</v>
      </c>
      <c r="H45" s="2">
        <v>1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1</v>
      </c>
      <c r="P45" s="2">
        <v>0</v>
      </c>
      <c r="Q45" s="2">
        <v>2</v>
      </c>
      <c r="R45" s="2">
        <v>10</v>
      </c>
      <c r="S45" s="2">
        <v>4</v>
      </c>
      <c r="T45" s="2">
        <v>9</v>
      </c>
      <c r="U45" s="2">
        <v>7</v>
      </c>
      <c r="V45" s="7">
        <f t="shared" ref="V45:V49" si="5">D45+F45+H45+J45+L45+N45+P45+R45+T45</f>
        <v>21</v>
      </c>
      <c r="W45" s="7">
        <f t="shared" ref="W45:W49" si="6">E45+G45+I45+K45+M45+O45+Q45+S45+U45</f>
        <v>15</v>
      </c>
      <c r="X45" s="7">
        <f t="shared" ref="X45:X49" si="7">V45+W45</f>
        <v>36</v>
      </c>
    </row>
    <row r="46" spans="1:24" x14ac:dyDescent="0.25">
      <c r="A46" s="59" t="s">
        <v>41</v>
      </c>
      <c r="B46" s="60"/>
      <c r="C46" s="61"/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2</v>
      </c>
      <c r="O46" s="2">
        <v>0</v>
      </c>
      <c r="P46" s="2">
        <v>1</v>
      </c>
      <c r="Q46" s="2">
        <v>0</v>
      </c>
      <c r="R46" s="2">
        <v>6</v>
      </c>
      <c r="S46" s="2">
        <v>1</v>
      </c>
      <c r="T46" s="2">
        <v>3</v>
      </c>
      <c r="U46" s="2">
        <v>2</v>
      </c>
      <c r="V46" s="7">
        <f t="shared" si="5"/>
        <v>12</v>
      </c>
      <c r="W46" s="7">
        <f t="shared" si="6"/>
        <v>3</v>
      </c>
      <c r="X46" s="7">
        <f t="shared" si="7"/>
        <v>15</v>
      </c>
    </row>
    <row r="47" spans="1:24" x14ac:dyDescent="0.25">
      <c r="A47" s="59" t="s">
        <v>111</v>
      </c>
      <c r="B47" s="60"/>
      <c r="C47" s="61"/>
      <c r="D47" s="2">
        <v>2</v>
      </c>
      <c r="E47" s="2">
        <v>1</v>
      </c>
      <c r="F47" s="2">
        <v>3</v>
      </c>
      <c r="G47" s="2">
        <v>0</v>
      </c>
      <c r="H47" s="2">
        <v>0</v>
      </c>
      <c r="I47" s="2">
        <v>1</v>
      </c>
      <c r="J47" s="2">
        <v>3</v>
      </c>
      <c r="K47" s="2">
        <v>4</v>
      </c>
      <c r="L47" s="2">
        <v>0</v>
      </c>
      <c r="M47" s="2">
        <v>0</v>
      </c>
      <c r="N47" s="2">
        <v>2</v>
      </c>
      <c r="O47" s="2">
        <v>3</v>
      </c>
      <c r="P47" s="2">
        <v>3</v>
      </c>
      <c r="Q47" s="2">
        <v>4</v>
      </c>
      <c r="R47" s="2">
        <v>9</v>
      </c>
      <c r="S47" s="2">
        <v>6</v>
      </c>
      <c r="T47" s="2">
        <v>2</v>
      </c>
      <c r="U47" s="2">
        <v>3</v>
      </c>
      <c r="V47" s="7">
        <f t="shared" si="5"/>
        <v>24</v>
      </c>
      <c r="W47" s="7">
        <f t="shared" si="6"/>
        <v>22</v>
      </c>
      <c r="X47" s="7">
        <f t="shared" si="7"/>
        <v>46</v>
      </c>
    </row>
    <row r="48" spans="1:24" x14ac:dyDescent="0.25">
      <c r="A48" s="42" t="s">
        <v>42</v>
      </c>
      <c r="B48" s="43"/>
      <c r="C48" s="43"/>
      <c r="D48" s="2">
        <v>1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1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1</v>
      </c>
      <c r="Q48" s="2">
        <v>0</v>
      </c>
      <c r="R48" s="2">
        <v>19</v>
      </c>
      <c r="S48" s="2">
        <v>0</v>
      </c>
      <c r="T48" s="2">
        <v>19</v>
      </c>
      <c r="U48" s="2">
        <v>15</v>
      </c>
      <c r="V48" s="7">
        <f t="shared" si="5"/>
        <v>41</v>
      </c>
      <c r="W48" s="7">
        <f t="shared" si="6"/>
        <v>15</v>
      </c>
      <c r="X48" s="7">
        <f t="shared" si="7"/>
        <v>56</v>
      </c>
    </row>
    <row r="49" spans="1:24" x14ac:dyDescent="0.25">
      <c r="A49" s="55" t="s">
        <v>43</v>
      </c>
      <c r="B49" s="56"/>
      <c r="C49" s="57"/>
      <c r="D49" s="2">
        <v>0</v>
      </c>
      <c r="E49" s="2">
        <v>0</v>
      </c>
      <c r="F49" s="2">
        <v>1</v>
      </c>
      <c r="G49" s="2">
        <v>0</v>
      </c>
      <c r="H49" s="2">
        <v>1</v>
      </c>
      <c r="I49" s="2">
        <v>0</v>
      </c>
      <c r="J49" s="2">
        <v>1</v>
      </c>
      <c r="K49" s="2">
        <v>1</v>
      </c>
      <c r="L49" s="2">
        <v>1</v>
      </c>
      <c r="M49" s="2">
        <v>2</v>
      </c>
      <c r="N49" s="2">
        <v>0</v>
      </c>
      <c r="O49" s="2">
        <v>0</v>
      </c>
      <c r="P49" s="2">
        <v>2</v>
      </c>
      <c r="Q49" s="2">
        <v>3</v>
      </c>
      <c r="R49" s="2">
        <v>11</v>
      </c>
      <c r="S49" s="2">
        <v>3</v>
      </c>
      <c r="T49" s="2">
        <v>3</v>
      </c>
      <c r="U49" s="2">
        <v>8</v>
      </c>
      <c r="V49" s="7">
        <f t="shared" si="5"/>
        <v>20</v>
      </c>
      <c r="W49" s="7">
        <f t="shared" si="6"/>
        <v>17</v>
      </c>
      <c r="X49" s="7">
        <f t="shared" si="7"/>
        <v>37</v>
      </c>
    </row>
    <row r="50" spans="1:24" x14ac:dyDescent="0.25">
      <c r="A50" s="40" t="s">
        <v>44</v>
      </c>
      <c r="B50" s="43"/>
      <c r="C50" s="43"/>
      <c r="D50" s="50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2"/>
    </row>
    <row r="51" spans="1:24" ht="18" customHeight="1" x14ac:dyDescent="0.25">
      <c r="A51" s="47" t="s">
        <v>45</v>
      </c>
      <c r="B51" s="47"/>
      <c r="C51" s="47"/>
      <c r="D51" s="2">
        <v>0</v>
      </c>
      <c r="E51" s="2">
        <v>0</v>
      </c>
      <c r="F51" s="2">
        <v>0</v>
      </c>
      <c r="G51" s="2">
        <v>3</v>
      </c>
      <c r="H51" s="2">
        <v>0</v>
      </c>
      <c r="I51" s="2">
        <v>2</v>
      </c>
      <c r="J51" s="2">
        <v>0</v>
      </c>
      <c r="K51" s="2">
        <v>0</v>
      </c>
      <c r="L51" s="2">
        <v>2</v>
      </c>
      <c r="M51" s="2">
        <v>0</v>
      </c>
      <c r="N51" s="2">
        <v>4</v>
      </c>
      <c r="O51" s="2">
        <v>0</v>
      </c>
      <c r="P51" s="2">
        <v>3</v>
      </c>
      <c r="Q51" s="2">
        <v>4</v>
      </c>
      <c r="R51" s="2">
        <v>21</v>
      </c>
      <c r="S51" s="2">
        <v>13</v>
      </c>
      <c r="T51" s="2">
        <v>13</v>
      </c>
      <c r="U51" s="2">
        <v>17</v>
      </c>
      <c r="V51" s="7">
        <f t="shared" si="3"/>
        <v>43</v>
      </c>
      <c r="W51" s="7">
        <f t="shared" si="3"/>
        <v>39</v>
      </c>
      <c r="X51" s="7">
        <f t="shared" si="4"/>
        <v>82</v>
      </c>
    </row>
    <row r="52" spans="1:24" x14ac:dyDescent="0.25">
      <c r="A52" s="47" t="s">
        <v>46</v>
      </c>
      <c r="B52" s="47"/>
      <c r="C52" s="47"/>
      <c r="D52" s="2">
        <v>5</v>
      </c>
      <c r="E52" s="2">
        <v>2</v>
      </c>
      <c r="F52" s="2">
        <v>0</v>
      </c>
      <c r="G52" s="2">
        <v>4</v>
      </c>
      <c r="H52" s="2">
        <v>0</v>
      </c>
      <c r="I52" s="2">
        <v>5</v>
      </c>
      <c r="J52" s="2">
        <v>1</v>
      </c>
      <c r="K52" s="2">
        <v>1</v>
      </c>
      <c r="L52" s="2">
        <v>3</v>
      </c>
      <c r="M52" s="2">
        <v>4</v>
      </c>
      <c r="N52" s="2">
        <v>0</v>
      </c>
      <c r="O52" s="2">
        <v>1</v>
      </c>
      <c r="P52" s="2">
        <v>3</v>
      </c>
      <c r="Q52" s="2">
        <v>1</v>
      </c>
      <c r="R52" s="2">
        <v>16</v>
      </c>
      <c r="S52" s="2">
        <v>15</v>
      </c>
      <c r="T52" s="2">
        <v>8</v>
      </c>
      <c r="U52" s="2">
        <v>16</v>
      </c>
      <c r="V52" s="7">
        <f t="shared" si="3"/>
        <v>36</v>
      </c>
      <c r="W52" s="7">
        <f t="shared" si="3"/>
        <v>49</v>
      </c>
      <c r="X52" s="7">
        <f t="shared" si="4"/>
        <v>85</v>
      </c>
    </row>
    <row r="53" spans="1:24" ht="15.75" customHeight="1" x14ac:dyDescent="0.25">
      <c r="A53" s="47" t="s">
        <v>113</v>
      </c>
      <c r="B53" s="47"/>
      <c r="C53" s="47"/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1</v>
      </c>
      <c r="M53" s="2">
        <v>0</v>
      </c>
      <c r="N53" s="2">
        <v>0</v>
      </c>
      <c r="O53" s="2">
        <v>0</v>
      </c>
      <c r="P53" s="2">
        <v>1</v>
      </c>
      <c r="Q53" s="2">
        <v>0</v>
      </c>
      <c r="R53" s="2">
        <v>2</v>
      </c>
      <c r="S53" s="2">
        <v>2</v>
      </c>
      <c r="T53" s="2">
        <v>0</v>
      </c>
      <c r="U53" s="2">
        <v>0</v>
      </c>
      <c r="V53" s="7">
        <f t="shared" si="3"/>
        <v>4</v>
      </c>
      <c r="W53" s="7">
        <f t="shared" si="3"/>
        <v>2</v>
      </c>
      <c r="X53" s="7">
        <f t="shared" si="4"/>
        <v>6</v>
      </c>
    </row>
    <row r="54" spans="1:24" ht="15" customHeight="1" x14ac:dyDescent="0.25">
      <c r="A54" s="47" t="s">
        <v>47</v>
      </c>
      <c r="B54" s="47"/>
      <c r="C54" s="47"/>
      <c r="D54" s="2">
        <v>2</v>
      </c>
      <c r="E54" s="2">
        <v>2</v>
      </c>
      <c r="F54" s="2">
        <v>2</v>
      </c>
      <c r="G54" s="2">
        <v>0</v>
      </c>
      <c r="H54" s="2">
        <v>5</v>
      </c>
      <c r="I54" s="2">
        <v>0</v>
      </c>
      <c r="J54" s="2">
        <v>1</v>
      </c>
      <c r="K54" s="2">
        <v>1</v>
      </c>
      <c r="L54" s="2">
        <v>1</v>
      </c>
      <c r="M54" s="2">
        <v>1</v>
      </c>
      <c r="N54" s="2">
        <v>0</v>
      </c>
      <c r="O54" s="2">
        <v>4</v>
      </c>
      <c r="P54" s="2">
        <v>2</v>
      </c>
      <c r="Q54" s="2">
        <v>1</v>
      </c>
      <c r="R54" s="2">
        <v>7</v>
      </c>
      <c r="S54" s="2">
        <v>13</v>
      </c>
      <c r="T54" s="2">
        <v>13</v>
      </c>
      <c r="U54" s="2">
        <v>13</v>
      </c>
      <c r="V54" s="7">
        <f t="shared" si="3"/>
        <v>33</v>
      </c>
      <c r="W54" s="7">
        <f t="shared" si="3"/>
        <v>35</v>
      </c>
      <c r="X54" s="7">
        <f t="shared" si="4"/>
        <v>68</v>
      </c>
    </row>
    <row r="55" spans="1:24" ht="15" customHeight="1" x14ac:dyDescent="0.25">
      <c r="A55" s="53" t="s">
        <v>48</v>
      </c>
      <c r="B55" s="53"/>
      <c r="C55" s="53"/>
      <c r="D55" s="2">
        <v>3</v>
      </c>
      <c r="E55" s="2">
        <v>3</v>
      </c>
      <c r="F55" s="2">
        <v>2</v>
      </c>
      <c r="G55" s="2">
        <v>3</v>
      </c>
      <c r="H55" s="2">
        <v>3</v>
      </c>
      <c r="I55" s="2">
        <v>3</v>
      </c>
      <c r="J55" s="2">
        <v>6</v>
      </c>
      <c r="K55" s="2">
        <v>0</v>
      </c>
      <c r="L55" s="2">
        <v>0</v>
      </c>
      <c r="M55" s="2">
        <v>1</v>
      </c>
      <c r="N55" s="2">
        <v>2</v>
      </c>
      <c r="O55" s="2">
        <v>2</v>
      </c>
      <c r="P55" s="2">
        <v>7</v>
      </c>
      <c r="Q55" s="2">
        <v>3</v>
      </c>
      <c r="R55" s="2">
        <v>29</v>
      </c>
      <c r="S55" s="2">
        <v>17</v>
      </c>
      <c r="T55" s="2">
        <v>33</v>
      </c>
      <c r="U55" s="2">
        <v>38</v>
      </c>
      <c r="V55" s="7">
        <f>D55+F55+H55+J55+L55+N55+P55+R55+T55</f>
        <v>85</v>
      </c>
      <c r="W55" s="7">
        <f>E55+G55+I55+K55+M55+O55+Q55+S55+U55</f>
        <v>70</v>
      </c>
      <c r="X55" s="7">
        <f>V55+W55</f>
        <v>155</v>
      </c>
    </row>
    <row r="56" spans="1:24" ht="15" customHeight="1" x14ac:dyDescent="0.25">
      <c r="A56" s="53" t="s">
        <v>42</v>
      </c>
      <c r="B56" s="53"/>
      <c r="C56" s="53"/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7">
        <f t="shared" ref="V56:V58" si="8">D56+F56+H56+J56+L56+N56+P56+R56+T56</f>
        <v>0</v>
      </c>
      <c r="W56" s="7">
        <f t="shared" ref="W56:W58" si="9">E56+G56+I56+K56+M56+O56+Q56+S56+U56</f>
        <v>0</v>
      </c>
      <c r="X56" s="7">
        <f t="shared" ref="X56:X58" si="10">V56+W56</f>
        <v>0</v>
      </c>
    </row>
    <row r="57" spans="1:24" ht="15" customHeight="1" x14ac:dyDescent="0.25">
      <c r="A57" s="53" t="s">
        <v>49</v>
      </c>
      <c r="B57" s="53"/>
      <c r="C57" s="53"/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7">
        <f t="shared" si="8"/>
        <v>0</v>
      </c>
      <c r="W57" s="7">
        <f t="shared" si="9"/>
        <v>0</v>
      </c>
      <c r="X57" s="7">
        <f t="shared" si="10"/>
        <v>0</v>
      </c>
    </row>
    <row r="58" spans="1:24" ht="16.5" customHeight="1" x14ac:dyDescent="0.25">
      <c r="A58" s="53" t="s">
        <v>50</v>
      </c>
      <c r="B58" s="53"/>
      <c r="C58" s="53"/>
      <c r="D58" s="2">
        <v>3</v>
      </c>
      <c r="E58" s="2">
        <v>6</v>
      </c>
      <c r="F58" s="2">
        <v>4</v>
      </c>
      <c r="G58" s="2">
        <v>2</v>
      </c>
      <c r="H58" s="2">
        <v>3</v>
      </c>
      <c r="I58" s="2">
        <v>5</v>
      </c>
      <c r="J58" s="2">
        <v>7</v>
      </c>
      <c r="K58" s="2">
        <v>1</v>
      </c>
      <c r="L58" s="2">
        <v>5</v>
      </c>
      <c r="M58" s="2">
        <v>2</v>
      </c>
      <c r="N58" s="2">
        <v>7</v>
      </c>
      <c r="O58" s="2">
        <v>6</v>
      </c>
      <c r="P58" s="2">
        <v>4</v>
      </c>
      <c r="Q58" s="2">
        <v>1</v>
      </c>
      <c r="R58" s="2">
        <v>55</v>
      </c>
      <c r="S58" s="2">
        <v>28</v>
      </c>
      <c r="T58" s="2">
        <v>79</v>
      </c>
      <c r="U58" s="2">
        <v>68</v>
      </c>
      <c r="V58" s="7">
        <f t="shared" si="8"/>
        <v>167</v>
      </c>
      <c r="W58" s="7">
        <f t="shared" si="9"/>
        <v>119</v>
      </c>
      <c r="X58" s="7">
        <f t="shared" si="10"/>
        <v>286</v>
      </c>
    </row>
    <row r="59" spans="1:24" ht="18" customHeight="1" x14ac:dyDescent="0.25">
      <c r="A59" s="44" t="s">
        <v>38</v>
      </c>
      <c r="B59" s="44"/>
      <c r="C59" s="44"/>
      <c r="D59" s="8">
        <f t="shared" ref="D59:X59" si="11">SUM(D39:D58)</f>
        <v>24</v>
      </c>
      <c r="E59" s="8">
        <f t="shared" si="11"/>
        <v>25</v>
      </c>
      <c r="F59" s="8">
        <f t="shared" si="11"/>
        <v>21</v>
      </c>
      <c r="G59" s="8">
        <f t="shared" si="11"/>
        <v>26</v>
      </c>
      <c r="H59" s="8">
        <f t="shared" si="11"/>
        <v>27</v>
      </c>
      <c r="I59" s="8">
        <f t="shared" si="11"/>
        <v>22</v>
      </c>
      <c r="J59" s="8">
        <f t="shared" si="11"/>
        <v>27</v>
      </c>
      <c r="K59" s="8">
        <f t="shared" si="11"/>
        <v>13</v>
      </c>
      <c r="L59" s="8">
        <f t="shared" si="11"/>
        <v>23</v>
      </c>
      <c r="M59" s="8">
        <f t="shared" si="11"/>
        <v>29</v>
      </c>
      <c r="N59" s="8">
        <f t="shared" si="11"/>
        <v>35</v>
      </c>
      <c r="O59" s="8">
        <f t="shared" si="11"/>
        <v>23</v>
      </c>
      <c r="P59" s="8">
        <f t="shared" si="11"/>
        <v>36</v>
      </c>
      <c r="Q59" s="8">
        <f t="shared" si="11"/>
        <v>35</v>
      </c>
      <c r="R59" s="8">
        <f t="shared" si="11"/>
        <v>250</v>
      </c>
      <c r="S59" s="8">
        <f t="shared" si="11"/>
        <v>161</v>
      </c>
      <c r="T59" s="8">
        <f t="shared" si="11"/>
        <v>255</v>
      </c>
      <c r="U59" s="8">
        <f t="shared" si="11"/>
        <v>253</v>
      </c>
      <c r="V59" s="8">
        <f t="shared" si="11"/>
        <v>698</v>
      </c>
      <c r="W59" s="8">
        <f t="shared" si="11"/>
        <v>587</v>
      </c>
      <c r="X59" s="8">
        <f t="shared" si="11"/>
        <v>1285</v>
      </c>
    </row>
    <row r="60" spans="1:24" ht="17.25" customHeight="1" x14ac:dyDescent="0.25">
      <c r="A60" s="48" t="s">
        <v>53</v>
      </c>
      <c r="B60" s="48"/>
      <c r="C60" s="48"/>
      <c r="D60" s="9">
        <f t="shared" ref="D60:U60" si="12">D32+D59</f>
        <v>41</v>
      </c>
      <c r="E60" s="9">
        <f t="shared" si="12"/>
        <v>46</v>
      </c>
      <c r="F60" s="9">
        <f t="shared" si="12"/>
        <v>30</v>
      </c>
      <c r="G60" s="9">
        <f t="shared" si="12"/>
        <v>41</v>
      </c>
      <c r="H60" s="9">
        <f t="shared" si="12"/>
        <v>43</v>
      </c>
      <c r="I60" s="9">
        <f t="shared" si="12"/>
        <v>35</v>
      </c>
      <c r="J60" s="9">
        <f t="shared" si="12"/>
        <v>46</v>
      </c>
      <c r="K60" s="9">
        <f t="shared" si="12"/>
        <v>29</v>
      </c>
      <c r="L60" s="9">
        <f t="shared" si="12"/>
        <v>46</v>
      </c>
      <c r="M60" s="9">
        <f t="shared" si="12"/>
        <v>50</v>
      </c>
      <c r="N60" s="9">
        <f t="shared" si="12"/>
        <v>67</v>
      </c>
      <c r="O60" s="9">
        <f t="shared" si="12"/>
        <v>52</v>
      </c>
      <c r="P60" s="9">
        <f t="shared" si="12"/>
        <v>83</v>
      </c>
      <c r="Q60" s="9">
        <f t="shared" si="12"/>
        <v>71</v>
      </c>
      <c r="R60" s="9">
        <f t="shared" si="12"/>
        <v>538</v>
      </c>
      <c r="S60" s="9">
        <f t="shared" si="12"/>
        <v>450</v>
      </c>
      <c r="T60" s="9">
        <f t="shared" si="12"/>
        <v>543</v>
      </c>
      <c r="U60" s="9">
        <f t="shared" si="12"/>
        <v>659</v>
      </c>
      <c r="V60" s="10">
        <f>V59+V32</f>
        <v>1437</v>
      </c>
      <c r="W60" s="10">
        <f>W59+W32</f>
        <v>1433</v>
      </c>
      <c r="X60" s="10">
        <f>X59+X32</f>
        <v>2870</v>
      </c>
    </row>
    <row r="61" spans="1:24" ht="13.5" customHeight="1" x14ac:dyDescent="0.25">
      <c r="A61" s="49" t="s">
        <v>114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</row>
    <row r="62" spans="1:24" x14ac:dyDescent="0.25">
      <c r="A62" s="11"/>
      <c r="B62" s="12"/>
      <c r="C62" s="12"/>
      <c r="X62" s="11"/>
    </row>
    <row r="63" spans="1:24" x14ac:dyDescent="0.25">
      <c r="A63" s="11"/>
      <c r="B63" s="12"/>
      <c r="C63" s="12"/>
    </row>
    <row r="64" spans="1:24" x14ac:dyDescent="0.25">
      <c r="A64" s="11"/>
      <c r="B64" s="12"/>
      <c r="C64" s="12"/>
    </row>
    <row r="65" spans="1:24" x14ac:dyDescent="0.25">
      <c r="A65" s="11"/>
      <c r="B65" s="12"/>
      <c r="C65" s="12"/>
    </row>
    <row r="66" spans="1:24" x14ac:dyDescent="0.25">
      <c r="A66" s="12"/>
      <c r="B66" s="12"/>
      <c r="C66" s="12"/>
      <c r="X66" s="11"/>
    </row>
  </sheetData>
  <mergeCells count="83">
    <mergeCell ref="A56:C56"/>
    <mergeCell ref="A57:C57"/>
    <mergeCell ref="A59:C59"/>
    <mergeCell ref="A60:C60"/>
    <mergeCell ref="A61:X61"/>
    <mergeCell ref="D18:X18"/>
    <mergeCell ref="D22:X22"/>
    <mergeCell ref="D30:X30"/>
    <mergeCell ref="D50:X50"/>
    <mergeCell ref="A58:C58"/>
    <mergeCell ref="A52:C52"/>
    <mergeCell ref="A53:C53"/>
    <mergeCell ref="A54:C54"/>
    <mergeCell ref="A55:C55"/>
    <mergeCell ref="A42:C42"/>
    <mergeCell ref="A43:C43"/>
    <mergeCell ref="A44:C44"/>
    <mergeCell ref="A50:C50"/>
    <mergeCell ref="A39:C39"/>
    <mergeCell ref="D39:X39"/>
    <mergeCell ref="X35:X38"/>
    <mergeCell ref="A51:C51"/>
    <mergeCell ref="A40:C40"/>
    <mergeCell ref="A41:C41"/>
    <mergeCell ref="L36:M37"/>
    <mergeCell ref="N36:O37"/>
    <mergeCell ref="A45:C45"/>
    <mergeCell ref="A46:C46"/>
    <mergeCell ref="A48:C48"/>
    <mergeCell ref="A49:C49"/>
    <mergeCell ref="A47:C47"/>
    <mergeCell ref="V35:W37"/>
    <mergeCell ref="D36:E37"/>
    <mergeCell ref="F36:G37"/>
    <mergeCell ref="H36:I37"/>
    <mergeCell ref="J36:K37"/>
    <mergeCell ref="P36:Q37"/>
    <mergeCell ref="R36:S37"/>
    <mergeCell ref="T36:U37"/>
    <mergeCell ref="A18:C18"/>
    <mergeCell ref="A31:C31"/>
    <mergeCell ref="A32:C32"/>
    <mergeCell ref="A35:C38"/>
    <mergeCell ref="D35:U35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6:C16"/>
    <mergeCell ref="L6:M7"/>
    <mergeCell ref="N6:O7"/>
    <mergeCell ref="A15:C15"/>
    <mergeCell ref="A17:C17"/>
    <mergeCell ref="A9:C9"/>
    <mergeCell ref="D9:X9"/>
    <mergeCell ref="A13:C13"/>
    <mergeCell ref="A14:C14"/>
    <mergeCell ref="A12:C12"/>
    <mergeCell ref="A10:C10"/>
    <mergeCell ref="A11:C11"/>
    <mergeCell ref="A1:X1"/>
    <mergeCell ref="A2:X2"/>
    <mergeCell ref="A3:X3"/>
    <mergeCell ref="A4:X4"/>
    <mergeCell ref="A5:C8"/>
    <mergeCell ref="D5:U5"/>
    <mergeCell ref="V5:W7"/>
    <mergeCell ref="X5:X8"/>
    <mergeCell ref="D6:E7"/>
    <mergeCell ref="F6:G7"/>
    <mergeCell ref="H6:I7"/>
    <mergeCell ref="J6:K7"/>
    <mergeCell ref="T6:U7"/>
    <mergeCell ref="P6:Q7"/>
    <mergeCell ref="R6:S7"/>
  </mergeCells>
  <pageMargins left="0.25" right="0.25" top="0.75" bottom="0.75" header="0.3" footer="0.3"/>
  <pageSetup fitToWidth="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Según oficinas </vt:lpstr>
      <vt:lpstr>Según NNA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Mayra Done</cp:lastModifiedBy>
  <dcterms:created xsi:type="dcterms:W3CDTF">2022-10-12T17:47:59Z</dcterms:created>
  <dcterms:modified xsi:type="dcterms:W3CDTF">2024-01-11T17:44:46Z</dcterms:modified>
</cp:coreProperties>
</file>