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Daniela  Para Subir Procesos  2023\10- Presupuesto\ENERO-2024\"/>
    </mc:Choice>
  </mc:AlternateContent>
  <bookViews>
    <workbookView xWindow="0" yWindow="0" windowWidth="20490" windowHeight="7500"/>
  </bookViews>
  <sheets>
    <sheet name="Ejec- Presup-enero-2024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D37" i="2" l="1"/>
  <c r="D36" i="2"/>
  <c r="D17" i="2"/>
  <c r="D12" i="2"/>
  <c r="F18" i="2" l="1"/>
  <c r="F19" i="2"/>
  <c r="F20" i="2"/>
  <c r="F21" i="2"/>
  <c r="F22" i="2"/>
  <c r="F23" i="2"/>
  <c r="F24" i="2"/>
  <c r="F25" i="2"/>
  <c r="D60" i="2"/>
  <c r="D63" i="2"/>
  <c r="D62" i="2" s="1"/>
  <c r="D58" i="2"/>
  <c r="D59" i="2"/>
  <c r="D57" i="2"/>
  <c r="D54" i="2"/>
  <c r="D55" i="2"/>
  <c r="D56" i="2"/>
  <c r="D61" i="2"/>
  <c r="D53" i="2"/>
  <c r="D47" i="2"/>
  <c r="D48" i="2"/>
  <c r="D49" i="2"/>
  <c r="D50" i="2"/>
  <c r="D51" i="2"/>
  <c r="D46" i="2"/>
  <c r="D38" i="2"/>
  <c r="D39" i="2"/>
  <c r="D40" i="2"/>
  <c r="D41" i="2"/>
  <c r="D42" i="2"/>
  <c r="D43" i="2"/>
  <c r="D44" i="2"/>
  <c r="D28" i="2"/>
  <c r="D29" i="2"/>
  <c r="D30" i="2"/>
  <c r="D31" i="2"/>
  <c r="D32" i="2"/>
  <c r="D33" i="2"/>
  <c r="D34" i="2"/>
  <c r="D35" i="2"/>
  <c r="D27" i="2"/>
  <c r="D18" i="2"/>
  <c r="D19" i="2"/>
  <c r="D20" i="2"/>
  <c r="D21" i="2"/>
  <c r="D22" i="2"/>
  <c r="D23" i="2"/>
  <c r="D24" i="2"/>
  <c r="D25" i="2"/>
  <c r="D13" i="2"/>
  <c r="D14" i="2"/>
  <c r="D15" i="2"/>
  <c r="D11" i="2"/>
  <c r="F28" i="2"/>
  <c r="C16" i="2"/>
  <c r="D26" i="2" l="1"/>
  <c r="D45" i="2"/>
  <c r="D52" i="2"/>
  <c r="D16" i="2"/>
  <c r="D10" i="2"/>
  <c r="B16" i="2"/>
  <c r="B83" i="2" s="1"/>
  <c r="D83" i="2" l="1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C62" i="2"/>
  <c r="B62" i="2"/>
  <c r="F61" i="2"/>
  <c r="F60" i="2"/>
  <c r="F59" i="2"/>
  <c r="F58" i="2"/>
  <c r="F57" i="2"/>
  <c r="F56" i="2"/>
  <c r="F55" i="2"/>
  <c r="F54" i="2"/>
  <c r="F53" i="2"/>
  <c r="E52" i="2"/>
  <c r="F52" i="2" s="1"/>
  <c r="C52" i="2"/>
  <c r="B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E36" i="2"/>
  <c r="F36" i="2" s="1"/>
  <c r="C36" i="2"/>
  <c r="B36" i="2"/>
  <c r="F35" i="2"/>
  <c r="F34" i="2"/>
  <c r="F33" i="2"/>
  <c r="F32" i="2"/>
  <c r="F31" i="2"/>
  <c r="F30" i="2"/>
  <c r="F29" i="2"/>
  <c r="F27" i="2"/>
  <c r="E26" i="2"/>
  <c r="F26" i="2" s="1"/>
  <c r="C26" i="2"/>
  <c r="B26" i="2"/>
  <c r="F17" i="2"/>
  <c r="E16" i="2"/>
  <c r="F15" i="2"/>
  <c r="F14" i="2"/>
  <c r="F13" i="2"/>
  <c r="F12" i="2"/>
  <c r="F11" i="2"/>
  <c r="E10" i="2"/>
  <c r="C10" i="2"/>
  <c r="B10" i="2"/>
  <c r="F16" i="2" l="1"/>
  <c r="E83" i="2"/>
  <c r="F83" i="2" s="1"/>
  <c r="F10" i="2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<sst xmlns="http://schemas.openxmlformats.org/spreadsheetml/2006/main" count="89" uniqueCount="89">
  <si>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</si>
  <si>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</si>
  <si>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</si>
  <si>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</si>
  <si>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</si>
  <si>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</si>
  <si>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</si>
  <si>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</si>
  <si>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</si>
  <si>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</si>
  <si>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</si>
  <si>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</si>
  <si>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</si>
  <si>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</si>
  <si>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</si>
  <si>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</si>
  <si>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</si>
  <si>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</si>
  <si>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</si>
  <si>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</si>
  <si>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</si>
  <si>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</si>
  <si>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</si>
  <si>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</si>
  <si>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</si>
  <si>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</si>
  <si>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</si>
  <si>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</si>
  <si>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</si>
  <si>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</si>
  <si>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</si>
  <si>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</si>
  <si>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</si>
  <si>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</si>
  <si>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</si>
  <si>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</si>
  <si>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</si>
  <si>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</si>
  <si>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</si>
  <si>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</si>
  <si>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</si>
  <si>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</si>
  <si>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</si>
  <si>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</si>
  <si>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</si>
  <si>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</si>
  <si>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</si>
  <si>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</si>
  <si>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</si>
  <si>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</si>
  <si>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</si>
  <si>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</si>
  <si>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</si>
  <si>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</si>
  <si>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</si>
  <si>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</si>
  <si>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</si>
  <si>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</si>
  <si>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</si>
  <si>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</si>
  <si>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</si>
  <si>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</si>
  <si>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</si>
  <si>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</si>
  <si>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</si>
  <si>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</si>
  <si>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</si>
  <si>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</si>
  <si>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</si>
  <si>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</si>
  <si>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</si>
  <si>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</si>
  <si>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</si>
  <si>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</si>
  <si>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</si>
  <si>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</si>
  <si>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</si>
  <si>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 xml:space="preserve">                   Consejo Nacional para la Niñez y la Adolescencia</t>
  </si>
  <si>
    <t xml:space="preserve">   Presupuesto de Gastos y Aplicaciones Financieras</t>
  </si>
  <si>
    <t xml:space="preserve">Gasto devengado </t>
  </si>
  <si>
    <t xml:space="preserve">Enero </t>
  </si>
  <si>
    <t xml:space="preserve">Total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</si>
  <si>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</si>
  <si>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</si>
  <si>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</si>
  <si>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Presupuesto Vigente</t>
  </si>
  <si>
    <t xml:space="preserve">   4 - APLICACIONES FINANCIERAS</t>
  </si>
  <si>
    <t xml:space="preserve">       Año 2024</t>
  </si>
  <si>
    <t>Fecha:  7/2/2024                                    Hora:   10.22 a.m.                                                 Formato: EXCEL                                Tamaño:   45.3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</si>
</sst>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39" fontId="0" fillId="0" borderId="0" xfId="0" applyNumberFormat="1"/>
    <xf numFmtId="39" fontId="2" fillId="0" borderId="0" xfId="0" applyNumberFormat="1" applyFont="1"/>
    <xf numFmtId="39" fontId="2" fillId="0" borderId="0" xfId="0" applyNumberFormat="1" applyFont="1" applyBorder="1"/>
    <xf numFmtId="39" fontId="2" fillId="4" borderId="2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3" borderId="3" xfId="0" applyFont="1" applyFill="1" applyBorder="1" applyAlignment="1">
      <alignment horizontal="center"/>
    </xf>
    <xf numFmtId="165" fontId="6" fillId="0" borderId="1" xfId="0" applyNumberFormat="1" applyFont="1" applyBorder="1"/>
    <xf numFmtId="39" fontId="5" fillId="0" borderId="0" xfId="0" applyNumberFormat="1" applyFont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0" fillId="0" borderId="0" xfId="0" applyFont="1" applyBorder="1" applyAlignment="1">
      <alignment horizontal="left"/>
    </xf>
    <xf numFmtId="0" fontId="12" fillId="4" borderId="2" xfId="0" applyFont="1" applyFill="1" applyBorder="1" applyAlignment="1">
      <alignment vertical="center"/>
    </xf>
    <xf numFmtId="0" fontId="2" fillId="0" borderId="0" xfId="0" applyFont="1"/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6" fillId="0" borderId="1" xfId="0" applyFont="1" applyBorder="1" applyAlignment="1">
      <alignment horizontal="left"/>
    </xf>
    <xf numFmtId="164" fontId="1" fillId="0" borderId="0" xfId="1" applyFont="1"/>
    <xf numFmtId="164" fontId="1" fillId="0" borderId="0" xfId="1" applyFont="1" applyAlignment="1">
      <alignment horizontal="right"/>
    </xf>
    <xf numFmtId="39" fontId="4" fillId="0" borderId="0" xfId="0" applyNumberFormat="1" applyFont="1"/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2" borderId="3" xfId="0" applyFont="1" applyFill="1" applyBorder="1" applyAlignment="1">
      <alignment horizontal="left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8" fontId="8" fillId="0" borderId="0" xfId="0" applyNumberFormat="1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219075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219075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876300</xdr:colOff>
      <xdr:row>85</xdr:row>
      <xdr:rowOff>28575</xdr:rowOff>
    </xdr:from>
    <xdr:to>
      <xdr:col>5</xdr:col>
      <xdr:colOff>504825</xdr:colOff>
      <xdr:row>91</xdr:row>
      <xdr:rowOff>123825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649700"/>
          <a:ext cx="717232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28"/>
  <sheetViews>
    <sheetView showGridLines="0" tabSelected="1" topLeftCell="A79" zoomScaleNormal="100" workbookViewId="0">
      <selection activeCell="J94" sqref="J94"/>
    </sheetView>
  </sheetViews>
  <sheetFormatPr baseColWidth="10" defaultColWidth="11.42578125" defaultRowHeight="12" x14ac:dyDescent="0.2"/>
  <cols>
    <col min="1" max="1" width="48.85546875" style="7" customWidth="1"/>
    <col min="2" max="2" width="15.28515625" style="7" bestFit="1" customWidth="1"/>
    <col min="3" max="3" width="17.5703125" style="7" customWidth="1"/>
    <col min="4" max="4" width="16.7109375" style="7" customWidth="1"/>
    <col min="5" max="5" width="14.7109375" style="7" customWidth="1"/>
    <col min="6" max="6" width="14.5703125" style="7" customWidth="1"/>
    <col min="7" max="16384" width="11.42578125" style="7"/>
  </cols>
  <sheetData>
    <row r="1" spans="1:6" ht="28.5" customHeight="1" x14ac:dyDescent="0.2">
      <c r="A1" s="29"/>
      <c r="B1" s="30"/>
      <c r="C1" s="30"/>
      <c r="D1" s="30"/>
      <c r="E1" s="30"/>
      <c r="F1" s="30"/>
    </row>
    <row r="2" spans="1:6" ht="21" customHeight="1" x14ac:dyDescent="0.2">
      <c r="A2" s="31" t="s">
        <v>77</v>
      </c>
      <c r="B2" s="32"/>
      <c r="C2" s="32"/>
      <c r="D2" s="32"/>
      <c r="E2" s="32"/>
      <c r="F2" s="32"/>
    </row>
    <row r="3" spans="1:6" ht="21" x14ac:dyDescent="0.2">
      <c r="A3" s="33" t="s">
        <v>87</v>
      </c>
      <c r="B3" s="34"/>
      <c r="C3" s="34"/>
      <c r="D3" s="34"/>
      <c r="E3" s="34"/>
      <c r="F3" s="34"/>
    </row>
    <row r="4" spans="1:6" ht="21" x14ac:dyDescent="0.35">
      <c r="A4" s="35" t="s">
        <v>78</v>
      </c>
      <c r="B4" s="35"/>
      <c r="C4" s="35"/>
      <c r="D4" s="35"/>
      <c r="E4" s="35"/>
      <c r="F4" s="35"/>
    </row>
    <row r="5" spans="1:6" ht="21" customHeight="1" x14ac:dyDescent="0.2">
      <c r="A5" s="36">
        <v>90563858.019999996</v>
      </c>
      <c r="B5" s="32"/>
      <c r="C5" s="32"/>
      <c r="D5" s="32"/>
      <c r="E5" s="32"/>
      <c r="F5" s="32"/>
    </row>
    <row r="7" spans="1:6" ht="25.5" customHeight="1" x14ac:dyDescent="0.2">
      <c r="A7" s="26" t="s">
        <v>66</v>
      </c>
      <c r="B7" s="27" t="s">
        <v>76</v>
      </c>
      <c r="C7" s="27" t="s">
        <v>75</v>
      </c>
      <c r="D7" s="27" t="s">
        <v>85</v>
      </c>
      <c r="E7" s="22" t="s">
        <v>79</v>
      </c>
      <c r="F7" s="23"/>
    </row>
    <row r="8" spans="1:6" x14ac:dyDescent="0.2">
      <c r="A8" s="26"/>
      <c r="B8" s="28"/>
      <c r="C8" s="28"/>
      <c r="D8" s="28"/>
      <c r="E8" s="8" t="s">
        <v>80</v>
      </c>
      <c r="F8" s="8" t="s">
        <v>81</v>
      </c>
    </row>
    <row r="9" spans="1:6" x14ac:dyDescent="0.2">
      <c r="A9" s="18" t="s">
        <v>0</v>
      </c>
      <c r="B9" s="9"/>
      <c r="C9" s="9"/>
      <c r="D9" s="9"/>
      <c r="E9" s="9"/>
      <c r="F9" s="9"/>
    </row>
    <row r="10" spans="1:6" ht="15.75" x14ac:dyDescent="0.25">
      <c r="A10" s="11" t="s">
        <v>1</v>
      </c>
      <c r="B10" s="2">
        <f t="shared" ref="B10:E10" si="0">+B11+B12+B13+B14+B15</f>
        <v>1315640147</v>
      </c>
      <c r="C10" s="2">
        <f t="shared" si="0"/>
        <v>0</v>
      </c>
      <c r="D10" s="2">
        <f>+D11+D12+D13+D14+D15</f>
        <v>1315640147</v>
      </c>
      <c r="E10" s="2">
        <f t="shared" si="0"/>
        <v>86307622.689999998</v>
      </c>
      <c r="F10" s="21">
        <f t="shared" ref="F10:F41" si="1">+E10</f>
        <v>86307622.689999998</v>
      </c>
    </row>
    <row r="11" spans="1:6" ht="15" x14ac:dyDescent="0.25">
      <c r="A11" s="12" t="s">
        <v>2</v>
      </c>
      <c r="B11" s="20">
        <v>919269423</v>
      </c>
      <c r="C11" s="1">
        <v>-5813500</v>
      </c>
      <c r="D11" s="1">
        <f>+B11+C11</f>
        <v>913455923</v>
      </c>
      <c r="E11" s="1">
        <v>66735781.259999998</v>
      </c>
      <c r="F11" s="1">
        <f t="shared" si="1"/>
        <v>66735781.259999998</v>
      </c>
    </row>
    <row r="12" spans="1:6" ht="15" x14ac:dyDescent="0.25">
      <c r="A12" s="12" t="s">
        <v>3</v>
      </c>
      <c r="B12" s="20">
        <v>258421689</v>
      </c>
      <c r="C12" s="1">
        <v>5813500</v>
      </c>
      <c r="D12" s="1">
        <f>+B12+C12</f>
        <v>264235189</v>
      </c>
      <c r="E12" s="1">
        <v>9444026.6600000001</v>
      </c>
      <c r="F12" s="1">
        <f t="shared" si="1"/>
        <v>9444026.6600000001</v>
      </c>
    </row>
    <row r="13" spans="1:6" ht="15" x14ac:dyDescent="0.25">
      <c r="A13" s="12" t="s">
        <v>4</v>
      </c>
      <c r="B13" s="20">
        <v>495000</v>
      </c>
      <c r="C13" s="1">
        <v>0</v>
      </c>
      <c r="D13" s="1">
        <f t="shared" ref="D13:D15" si="2">+B13+C13</f>
        <v>495000</v>
      </c>
      <c r="E13" s="1">
        <v>0</v>
      </c>
      <c r="F13" s="1">
        <f t="shared" si="1"/>
        <v>0</v>
      </c>
    </row>
    <row r="14" spans="1:6" ht="15" x14ac:dyDescent="0.25">
      <c r="A14" s="12" t="s">
        <v>5</v>
      </c>
      <c r="B14" s="1">
        <v>0</v>
      </c>
      <c r="C14" s="1">
        <v>0</v>
      </c>
      <c r="D14" s="1">
        <f t="shared" si="2"/>
        <v>0</v>
      </c>
      <c r="E14" s="1">
        <v>0</v>
      </c>
      <c r="F14" s="1">
        <f t="shared" si="1"/>
        <v>0</v>
      </c>
    </row>
    <row r="15" spans="1:6" ht="15" x14ac:dyDescent="0.25">
      <c r="A15" s="12" t="s">
        <v>6</v>
      </c>
      <c r="B15" s="19">
        <v>137454035</v>
      </c>
      <c r="C15" s="1">
        <v>0</v>
      </c>
      <c r="D15" s="1">
        <f t="shared" si="2"/>
        <v>137454035</v>
      </c>
      <c r="E15" s="1">
        <v>10127814.77</v>
      </c>
      <c r="F15" s="1">
        <f t="shared" si="1"/>
        <v>10127814.77</v>
      </c>
    </row>
    <row r="16" spans="1:6" ht="15" x14ac:dyDescent="0.25">
      <c r="A16" s="11" t="s">
        <v>7</v>
      </c>
      <c r="B16" s="2">
        <f>+B17+B18+B19+B20+B21+B22+B23+B24+B25</f>
        <v>84662692</v>
      </c>
      <c r="C16" s="2">
        <f>+C17+C18+C19+C20+C21+C22+C23+C24+C25</f>
        <v>14677293.859999999</v>
      </c>
      <c r="D16" s="2">
        <f>+D17+D18+D19+D20+D21+D22+D23+D24+D25</f>
        <v>99339985.859999999</v>
      </c>
      <c r="E16" s="2">
        <f t="shared" ref="E16" si="3">+E17+E18+E19+E20+E21+E22+E23+E24+E25</f>
        <v>3259590.33</v>
      </c>
      <c r="F16" s="2">
        <f t="shared" si="1"/>
        <v>3259590.33</v>
      </c>
    </row>
    <row r="17" spans="1:6" ht="15" x14ac:dyDescent="0.25">
      <c r="A17" s="12" t="s">
        <v>8</v>
      </c>
      <c r="B17" s="1">
        <v>57881612</v>
      </c>
      <c r="C17" s="1">
        <v>-43411927.710000001</v>
      </c>
      <c r="D17" s="1">
        <f>+B17+C17</f>
        <v>14469684.289999999</v>
      </c>
      <c r="E17" s="1">
        <v>1158759.2</v>
      </c>
      <c r="F17" s="1">
        <f t="shared" si="1"/>
        <v>1158759.2</v>
      </c>
    </row>
    <row r="18" spans="1:6" ht="15" x14ac:dyDescent="0.25">
      <c r="A18" s="12" t="s">
        <v>9</v>
      </c>
      <c r="B18" s="1">
        <v>16131040</v>
      </c>
      <c r="C18" s="1">
        <v>-13435450</v>
      </c>
      <c r="D18" s="1">
        <f t="shared" ref="D18:D25" si="4">+B18+C18</f>
        <v>2695590</v>
      </c>
      <c r="E18" s="1">
        <v>0</v>
      </c>
      <c r="F18" s="1">
        <f t="shared" si="1"/>
        <v>0</v>
      </c>
    </row>
    <row r="19" spans="1:6" ht="15" x14ac:dyDescent="0.25">
      <c r="A19" s="12" t="s">
        <v>10</v>
      </c>
      <c r="B19" s="1">
        <v>2200020</v>
      </c>
      <c r="C19" s="1">
        <v>0</v>
      </c>
      <c r="D19" s="1">
        <f t="shared" si="4"/>
        <v>2200020</v>
      </c>
      <c r="E19" s="1">
        <v>136050</v>
      </c>
      <c r="F19" s="1">
        <f t="shared" si="1"/>
        <v>136050</v>
      </c>
    </row>
    <row r="20" spans="1:6" ht="15" x14ac:dyDescent="0.25">
      <c r="A20" s="12" t="s">
        <v>11</v>
      </c>
      <c r="B20" s="1">
        <v>250000</v>
      </c>
      <c r="C20" s="1">
        <v>1056000</v>
      </c>
      <c r="D20" s="1">
        <f t="shared" si="4"/>
        <v>1306000</v>
      </c>
      <c r="E20" s="1">
        <v>0</v>
      </c>
      <c r="F20" s="1">
        <f t="shared" si="1"/>
        <v>0</v>
      </c>
    </row>
    <row r="21" spans="1:6" ht="15" x14ac:dyDescent="0.25">
      <c r="A21" s="12" t="s">
        <v>12</v>
      </c>
      <c r="B21" s="1">
        <v>1800020</v>
      </c>
      <c r="C21" s="1">
        <v>8947066.8200000003</v>
      </c>
      <c r="D21" s="1">
        <f t="shared" si="4"/>
        <v>10747086.82</v>
      </c>
      <c r="E21" s="1">
        <v>901205.71</v>
      </c>
      <c r="F21" s="1">
        <f t="shared" si="1"/>
        <v>901205.71</v>
      </c>
    </row>
    <row r="22" spans="1:6" ht="15" x14ac:dyDescent="0.25">
      <c r="A22" s="12" t="s">
        <v>13</v>
      </c>
      <c r="B22" s="1">
        <v>1200000</v>
      </c>
      <c r="C22" s="1">
        <v>3664799.4</v>
      </c>
      <c r="D22" s="1">
        <f t="shared" si="4"/>
        <v>4864799.4000000004</v>
      </c>
      <c r="E22" s="1">
        <v>1063575.42</v>
      </c>
      <c r="F22" s="1">
        <f t="shared" si="1"/>
        <v>1063575.42</v>
      </c>
    </row>
    <row r="23" spans="1:6" ht="15" x14ac:dyDescent="0.25">
      <c r="A23" s="12" t="s">
        <v>14</v>
      </c>
      <c r="B23" s="1">
        <v>0</v>
      </c>
      <c r="C23" s="1">
        <v>665962.17000000004</v>
      </c>
      <c r="D23" s="1">
        <f t="shared" si="4"/>
        <v>665962.17000000004</v>
      </c>
      <c r="E23" s="1">
        <v>0</v>
      </c>
      <c r="F23" s="1">
        <f t="shared" si="1"/>
        <v>0</v>
      </c>
    </row>
    <row r="24" spans="1:6" ht="15" x14ac:dyDescent="0.25">
      <c r="A24" s="12" t="s">
        <v>15</v>
      </c>
      <c r="B24" s="1">
        <v>0</v>
      </c>
      <c r="C24" s="1">
        <v>57070843.18</v>
      </c>
      <c r="D24" s="1">
        <f t="shared" si="4"/>
        <v>57070843.18</v>
      </c>
      <c r="E24" s="1">
        <v>0</v>
      </c>
      <c r="F24" s="1">
        <f t="shared" si="1"/>
        <v>0</v>
      </c>
    </row>
    <row r="25" spans="1:6" ht="15" x14ac:dyDescent="0.25">
      <c r="A25" s="12" t="s">
        <v>16</v>
      </c>
      <c r="B25" s="1">
        <v>5200000</v>
      </c>
      <c r="C25" s="1">
        <v>120000</v>
      </c>
      <c r="D25" s="1">
        <f t="shared" si="4"/>
        <v>5320000</v>
      </c>
      <c r="E25" s="1">
        <v>0</v>
      </c>
      <c r="F25" s="1">
        <f t="shared" si="1"/>
        <v>0</v>
      </c>
    </row>
    <row r="26" spans="1:6" ht="15" x14ac:dyDescent="0.25">
      <c r="A26" s="11" t="s">
        <v>17</v>
      </c>
      <c r="B26" s="2">
        <f>+B27+B28+B29+B30+B31+B32+B33+B34+B35</f>
        <v>17925048</v>
      </c>
      <c r="C26" s="2">
        <f>+C27+C28+C29+C30+C31+C32+C33+C34+C35</f>
        <v>13805690.370000001</v>
      </c>
      <c r="D26" s="2">
        <f>+D27+D28+D29+D30+D31+D32+D33+D34+D35</f>
        <v>31730738.370000005</v>
      </c>
      <c r="E26" s="2">
        <f>+E27+E28+E31+E32</f>
        <v>996645</v>
      </c>
      <c r="F26" s="2">
        <f t="shared" si="1"/>
        <v>996645</v>
      </c>
    </row>
    <row r="27" spans="1:6" ht="15" x14ac:dyDescent="0.25">
      <c r="A27" s="12" t="s">
        <v>18</v>
      </c>
      <c r="B27" s="1">
        <v>17925048</v>
      </c>
      <c r="C27" s="1">
        <v>838903.02</v>
      </c>
      <c r="D27" s="1">
        <f>+B27+C27</f>
        <v>18763951.02</v>
      </c>
      <c r="E27" s="1">
        <v>996645</v>
      </c>
      <c r="F27" s="1">
        <f t="shared" si="1"/>
        <v>996645</v>
      </c>
    </row>
    <row r="28" spans="1:6" ht="15" x14ac:dyDescent="0.25">
      <c r="A28" s="12" t="s">
        <v>19</v>
      </c>
      <c r="B28" s="1">
        <v>0</v>
      </c>
      <c r="C28" s="1">
        <v>1424524.28</v>
      </c>
      <c r="D28" s="1">
        <f t="shared" ref="D28:D35" si="5">+B28+C28</f>
        <v>1424524.28</v>
      </c>
      <c r="E28" s="1">
        <v>0</v>
      </c>
      <c r="F28" s="1">
        <f t="shared" si="1"/>
        <v>0</v>
      </c>
    </row>
    <row r="29" spans="1:6" ht="15" x14ac:dyDescent="0.25">
      <c r="A29" s="12" t="s">
        <v>20</v>
      </c>
      <c r="B29" s="1">
        <v>0</v>
      </c>
      <c r="C29" s="1">
        <v>437879.35</v>
      </c>
      <c r="D29" s="1">
        <f t="shared" si="5"/>
        <v>437879.35</v>
      </c>
      <c r="E29" s="1">
        <v>0</v>
      </c>
      <c r="F29" s="1">
        <f t="shared" si="1"/>
        <v>0</v>
      </c>
    </row>
    <row r="30" spans="1:6" ht="15" x14ac:dyDescent="0.25">
      <c r="A30" s="12" t="s">
        <v>21</v>
      </c>
      <c r="B30" s="1">
        <v>0</v>
      </c>
      <c r="C30" s="1">
        <v>2334624.6</v>
      </c>
      <c r="D30" s="1">
        <f t="shared" si="5"/>
        <v>2334624.6</v>
      </c>
      <c r="E30" s="1">
        <v>0</v>
      </c>
      <c r="F30" s="1">
        <f t="shared" si="1"/>
        <v>0</v>
      </c>
    </row>
    <row r="31" spans="1:6" ht="15" x14ac:dyDescent="0.25">
      <c r="A31" s="12" t="s">
        <v>22</v>
      </c>
      <c r="B31" s="1">
        <v>0</v>
      </c>
      <c r="C31" s="1">
        <v>63000</v>
      </c>
      <c r="D31" s="1">
        <f t="shared" si="5"/>
        <v>63000</v>
      </c>
      <c r="E31" s="1">
        <v>0</v>
      </c>
      <c r="F31" s="1">
        <f t="shared" si="1"/>
        <v>0</v>
      </c>
    </row>
    <row r="32" spans="1:6" ht="15" x14ac:dyDescent="0.25">
      <c r="A32" s="12" t="s">
        <v>23</v>
      </c>
      <c r="B32" s="1">
        <v>0</v>
      </c>
      <c r="C32" s="1">
        <v>67238.2</v>
      </c>
      <c r="D32" s="1">
        <f t="shared" si="5"/>
        <v>67238.2</v>
      </c>
      <c r="E32" s="1">
        <v>0</v>
      </c>
      <c r="F32" s="1">
        <f t="shared" si="1"/>
        <v>0</v>
      </c>
    </row>
    <row r="33" spans="1:6" ht="15" x14ac:dyDescent="0.25">
      <c r="A33" s="12" t="s">
        <v>24</v>
      </c>
      <c r="B33" s="1">
        <v>0</v>
      </c>
      <c r="C33" s="1">
        <v>5567397.5999999996</v>
      </c>
      <c r="D33" s="1">
        <f t="shared" si="5"/>
        <v>5567397.5999999996</v>
      </c>
      <c r="E33" s="1">
        <v>0</v>
      </c>
      <c r="F33" s="1">
        <f t="shared" si="1"/>
        <v>0</v>
      </c>
    </row>
    <row r="34" spans="1:6" ht="15" x14ac:dyDescent="0.25">
      <c r="A34" s="12" t="s">
        <v>25</v>
      </c>
      <c r="B34" s="1">
        <v>0</v>
      </c>
      <c r="C34" s="1">
        <v>0</v>
      </c>
      <c r="D34" s="1">
        <f t="shared" si="5"/>
        <v>0</v>
      </c>
      <c r="E34" s="1">
        <v>0</v>
      </c>
      <c r="F34" s="1">
        <f t="shared" si="1"/>
        <v>0</v>
      </c>
    </row>
    <row r="35" spans="1:6" ht="15" x14ac:dyDescent="0.25">
      <c r="A35" s="12" t="s">
        <v>26</v>
      </c>
      <c r="B35" s="1">
        <v>0</v>
      </c>
      <c r="C35" s="1">
        <v>3072123.32</v>
      </c>
      <c r="D35" s="1">
        <f t="shared" si="5"/>
        <v>3072123.32</v>
      </c>
      <c r="E35" s="1">
        <v>0</v>
      </c>
      <c r="F35" s="1">
        <f t="shared" si="1"/>
        <v>0</v>
      </c>
    </row>
    <row r="36" spans="1:6" ht="15" x14ac:dyDescent="0.25">
      <c r="A36" s="11" t="s">
        <v>27</v>
      </c>
      <c r="B36" s="2">
        <f>+B37+B38+B39+B40+B41+B42+B43+B44</f>
        <v>214638056</v>
      </c>
      <c r="C36" s="2">
        <f>+C37+C38+C39+C40+C41+C42+C43+C44</f>
        <v>-41444340</v>
      </c>
      <c r="D36" s="2">
        <f>+B36+C36</f>
        <v>173193716</v>
      </c>
      <c r="E36" s="2">
        <f>+E37</f>
        <v>0</v>
      </c>
      <c r="F36" s="2">
        <f t="shared" si="1"/>
        <v>0</v>
      </c>
    </row>
    <row r="37" spans="1:6" ht="15" x14ac:dyDescent="0.25">
      <c r="A37" s="12" t="s">
        <v>28</v>
      </c>
      <c r="B37" s="1">
        <v>214638056</v>
      </c>
      <c r="C37" s="1">
        <v>-41444340</v>
      </c>
      <c r="D37" s="1">
        <f>+B37+C37</f>
        <v>173193716</v>
      </c>
      <c r="E37" s="1">
        <v>0</v>
      </c>
      <c r="F37" s="1">
        <f t="shared" si="1"/>
        <v>0</v>
      </c>
    </row>
    <row r="38" spans="1:6" ht="15" x14ac:dyDescent="0.25">
      <c r="A38" s="12" t="s">
        <v>29</v>
      </c>
      <c r="B38" s="1">
        <v>0</v>
      </c>
      <c r="C38" s="1">
        <v>0</v>
      </c>
      <c r="D38" s="1">
        <f t="shared" ref="D38:D44" si="6">+B38-C38</f>
        <v>0</v>
      </c>
      <c r="E38" s="1">
        <v>0</v>
      </c>
      <c r="F38" s="1">
        <f t="shared" si="1"/>
        <v>0</v>
      </c>
    </row>
    <row r="39" spans="1:6" ht="15" x14ac:dyDescent="0.25">
      <c r="A39" s="12" t="s">
        <v>30</v>
      </c>
      <c r="B39" s="1">
        <v>0</v>
      </c>
      <c r="C39" s="1">
        <v>0</v>
      </c>
      <c r="D39" s="1">
        <f t="shared" si="6"/>
        <v>0</v>
      </c>
      <c r="E39" s="1">
        <v>0</v>
      </c>
      <c r="F39" s="1">
        <f t="shared" si="1"/>
        <v>0</v>
      </c>
    </row>
    <row r="40" spans="1:6" ht="15" x14ac:dyDescent="0.25">
      <c r="A40" s="12" t="s">
        <v>31</v>
      </c>
      <c r="B40" s="1">
        <v>0</v>
      </c>
      <c r="C40" s="1">
        <v>0</v>
      </c>
      <c r="D40" s="1">
        <f t="shared" si="6"/>
        <v>0</v>
      </c>
      <c r="E40" s="1">
        <v>0</v>
      </c>
      <c r="F40" s="1">
        <f t="shared" si="1"/>
        <v>0</v>
      </c>
    </row>
    <row r="41" spans="1:6" ht="15" x14ac:dyDescent="0.25">
      <c r="A41" s="12" t="s">
        <v>32</v>
      </c>
      <c r="B41" s="1">
        <v>0</v>
      </c>
      <c r="C41" s="1">
        <v>0</v>
      </c>
      <c r="D41" s="1">
        <f t="shared" si="6"/>
        <v>0</v>
      </c>
      <c r="E41" s="1">
        <v>0</v>
      </c>
      <c r="F41" s="1">
        <f t="shared" si="1"/>
        <v>0</v>
      </c>
    </row>
    <row r="42" spans="1:6" ht="15" x14ac:dyDescent="0.25">
      <c r="A42" s="12" t="s">
        <v>33</v>
      </c>
      <c r="B42" s="1">
        <v>0</v>
      </c>
      <c r="C42" s="1">
        <v>0</v>
      </c>
      <c r="D42" s="1">
        <f t="shared" si="6"/>
        <v>0</v>
      </c>
      <c r="E42" s="1">
        <v>0</v>
      </c>
      <c r="F42" s="1">
        <f t="shared" ref="F42:F73" si="7">+E42</f>
        <v>0</v>
      </c>
    </row>
    <row r="43" spans="1:6" ht="15" x14ac:dyDescent="0.25">
      <c r="A43" s="12" t="s">
        <v>34</v>
      </c>
      <c r="B43" s="1">
        <v>0</v>
      </c>
      <c r="C43" s="1">
        <v>0</v>
      </c>
      <c r="D43" s="1">
        <f t="shared" si="6"/>
        <v>0</v>
      </c>
      <c r="E43" s="1">
        <v>0</v>
      </c>
      <c r="F43" s="1">
        <f t="shared" si="7"/>
        <v>0</v>
      </c>
    </row>
    <row r="44" spans="1:6" ht="15" x14ac:dyDescent="0.25">
      <c r="A44" s="12" t="s">
        <v>35</v>
      </c>
      <c r="B44" s="1">
        <v>0</v>
      </c>
      <c r="C44" s="1">
        <v>0</v>
      </c>
      <c r="D44" s="1">
        <f t="shared" si="6"/>
        <v>0</v>
      </c>
      <c r="E44" s="1">
        <v>0</v>
      </c>
      <c r="F44" s="1">
        <f t="shared" si="7"/>
        <v>0</v>
      </c>
    </row>
    <row r="45" spans="1:6" ht="15" x14ac:dyDescent="0.25">
      <c r="A45" s="11" t="s">
        <v>36</v>
      </c>
      <c r="B45" s="2">
        <v>0</v>
      </c>
      <c r="C45" s="2">
        <v>0</v>
      </c>
      <c r="D45" s="2">
        <f>+D46+D47+D48+D3</f>
        <v>0</v>
      </c>
      <c r="E45" s="2">
        <v>0</v>
      </c>
      <c r="F45" s="2">
        <f t="shared" si="7"/>
        <v>0</v>
      </c>
    </row>
    <row r="46" spans="1:6" ht="15" x14ac:dyDescent="0.25">
      <c r="A46" s="12" t="s">
        <v>37</v>
      </c>
      <c r="B46" s="1">
        <v>0</v>
      </c>
      <c r="C46" s="1">
        <v>0</v>
      </c>
      <c r="D46" s="1">
        <f>+B46+C46</f>
        <v>0</v>
      </c>
      <c r="E46" s="1">
        <v>0</v>
      </c>
      <c r="F46" s="1">
        <f t="shared" si="7"/>
        <v>0</v>
      </c>
    </row>
    <row r="47" spans="1:6" ht="15" x14ac:dyDescent="0.25">
      <c r="A47" s="12" t="s">
        <v>38</v>
      </c>
      <c r="B47" s="1">
        <v>0</v>
      </c>
      <c r="C47" s="1">
        <v>0</v>
      </c>
      <c r="D47" s="1">
        <f t="shared" ref="D47:D51" si="8">+B47+C47</f>
        <v>0</v>
      </c>
      <c r="E47" s="1">
        <v>0</v>
      </c>
      <c r="F47" s="1">
        <f t="shared" si="7"/>
        <v>0</v>
      </c>
    </row>
    <row r="48" spans="1:6" ht="15" x14ac:dyDescent="0.25">
      <c r="A48" s="12" t="s">
        <v>39</v>
      </c>
      <c r="B48" s="1">
        <v>0</v>
      </c>
      <c r="C48" s="1">
        <v>0</v>
      </c>
      <c r="D48" s="1">
        <f t="shared" si="8"/>
        <v>0</v>
      </c>
      <c r="E48" s="1">
        <v>0</v>
      </c>
      <c r="F48" s="1">
        <f t="shared" si="7"/>
        <v>0</v>
      </c>
    </row>
    <row r="49" spans="1:6" ht="15" x14ac:dyDescent="0.25">
      <c r="A49" s="12" t="s">
        <v>40</v>
      </c>
      <c r="B49" s="1">
        <v>0</v>
      </c>
      <c r="C49" s="1">
        <v>0</v>
      </c>
      <c r="D49" s="1">
        <f t="shared" si="8"/>
        <v>0</v>
      </c>
      <c r="E49" s="1">
        <v>0</v>
      </c>
      <c r="F49" s="1">
        <f t="shared" si="7"/>
        <v>0</v>
      </c>
    </row>
    <row r="50" spans="1:6" ht="15" x14ac:dyDescent="0.25">
      <c r="A50" s="12" t="s">
        <v>41</v>
      </c>
      <c r="B50" s="1">
        <v>0</v>
      </c>
      <c r="C50" s="1">
        <v>0</v>
      </c>
      <c r="D50" s="1">
        <f t="shared" si="8"/>
        <v>0</v>
      </c>
      <c r="E50" s="1">
        <v>0</v>
      </c>
      <c r="F50" s="1">
        <f t="shared" si="7"/>
        <v>0</v>
      </c>
    </row>
    <row r="51" spans="1:6" ht="15" x14ac:dyDescent="0.25">
      <c r="A51" s="12" t="s">
        <v>42</v>
      </c>
      <c r="B51" s="1">
        <v>0</v>
      </c>
      <c r="C51" s="1">
        <v>0</v>
      </c>
      <c r="D51" s="1">
        <f t="shared" si="8"/>
        <v>0</v>
      </c>
      <c r="E51" s="1">
        <v>0</v>
      </c>
      <c r="F51" s="1">
        <f t="shared" si="7"/>
        <v>0</v>
      </c>
    </row>
    <row r="52" spans="1:6" ht="15" x14ac:dyDescent="0.25">
      <c r="A52" s="11" t="s">
        <v>43</v>
      </c>
      <c r="B52" s="2">
        <f>+B53+B54+B55+B56+B57+B58+B59+B60+B61</f>
        <v>0</v>
      </c>
      <c r="C52" s="2">
        <f>+C53+C54+C55+C56+C57+C58+C59+C60+C61</f>
        <v>12961355.77</v>
      </c>
      <c r="D52" s="2">
        <f>+D53+D54+D55+D56+D57+D58+D59+D60+D61</f>
        <v>12961355.77</v>
      </c>
      <c r="E52" s="2">
        <f>+E53</f>
        <v>0</v>
      </c>
      <c r="F52" s="2">
        <f t="shared" si="7"/>
        <v>0</v>
      </c>
    </row>
    <row r="53" spans="1:6" ht="15" x14ac:dyDescent="0.25">
      <c r="A53" s="12" t="s">
        <v>44</v>
      </c>
      <c r="B53" s="1">
        <v>0</v>
      </c>
      <c r="C53" s="1">
        <v>62548.800000000003</v>
      </c>
      <c r="D53" s="1">
        <f>+B53+C53</f>
        <v>62548.800000000003</v>
      </c>
      <c r="E53" s="1">
        <v>0</v>
      </c>
      <c r="F53" s="1">
        <f t="shared" si="7"/>
        <v>0</v>
      </c>
    </row>
    <row r="54" spans="1:6" ht="15" x14ac:dyDescent="0.25">
      <c r="A54" s="12" t="s">
        <v>45</v>
      </c>
      <c r="B54" s="1">
        <v>0</v>
      </c>
      <c r="C54" s="1">
        <v>10752.03</v>
      </c>
      <c r="D54" s="1">
        <f t="shared" ref="D54:D61" si="9">+B54+C54</f>
        <v>10752.03</v>
      </c>
      <c r="E54" s="1">
        <v>0</v>
      </c>
      <c r="F54" s="1">
        <f t="shared" si="7"/>
        <v>0</v>
      </c>
    </row>
    <row r="55" spans="1:6" ht="15" x14ac:dyDescent="0.25">
      <c r="A55" s="12" t="s">
        <v>46</v>
      </c>
      <c r="B55" s="1">
        <v>0</v>
      </c>
      <c r="C55" s="1">
        <v>0</v>
      </c>
      <c r="D55" s="1">
        <f t="shared" si="9"/>
        <v>0</v>
      </c>
      <c r="E55" s="1">
        <v>0</v>
      </c>
      <c r="F55" s="1">
        <f t="shared" si="7"/>
        <v>0</v>
      </c>
    </row>
    <row r="56" spans="1:6" ht="15" x14ac:dyDescent="0.25">
      <c r="A56" s="12" t="s">
        <v>47</v>
      </c>
      <c r="B56" s="1">
        <v>0</v>
      </c>
      <c r="C56" s="1">
        <v>10283363.76</v>
      </c>
      <c r="D56" s="1">
        <f t="shared" si="9"/>
        <v>10283363.76</v>
      </c>
      <c r="E56" s="1">
        <v>0</v>
      </c>
      <c r="F56" s="1">
        <f t="shared" si="7"/>
        <v>0</v>
      </c>
    </row>
    <row r="57" spans="1:6" ht="15" x14ac:dyDescent="0.25">
      <c r="A57" s="12" t="s">
        <v>48</v>
      </c>
      <c r="B57" s="1">
        <v>0</v>
      </c>
      <c r="C57" s="1">
        <v>2604691.1800000002</v>
      </c>
      <c r="D57" s="1">
        <f>+B57+C57</f>
        <v>2604691.1800000002</v>
      </c>
      <c r="E57" s="1">
        <v>0</v>
      </c>
      <c r="F57" s="1">
        <f t="shared" si="7"/>
        <v>0</v>
      </c>
    </row>
    <row r="58" spans="1:6" ht="15" x14ac:dyDescent="0.25">
      <c r="A58" s="12" t="s">
        <v>49</v>
      </c>
      <c r="B58" s="1">
        <v>0</v>
      </c>
      <c r="C58" s="1">
        <v>0</v>
      </c>
      <c r="D58" s="1">
        <f t="shared" ref="D58:D59" si="10">+B58+C58</f>
        <v>0</v>
      </c>
      <c r="E58" s="1">
        <v>0</v>
      </c>
      <c r="F58" s="1">
        <f t="shared" si="7"/>
        <v>0</v>
      </c>
    </row>
    <row r="59" spans="1:6" ht="15" x14ac:dyDescent="0.25">
      <c r="A59" s="12" t="s">
        <v>50</v>
      </c>
      <c r="B59" s="1">
        <v>0</v>
      </c>
      <c r="C59" s="1">
        <v>0</v>
      </c>
      <c r="D59" s="1">
        <f t="shared" si="10"/>
        <v>0</v>
      </c>
      <c r="E59" s="1">
        <v>0</v>
      </c>
      <c r="F59" s="1">
        <f t="shared" si="7"/>
        <v>0</v>
      </c>
    </row>
    <row r="60" spans="1:6" ht="15" x14ac:dyDescent="0.25">
      <c r="A60" s="12" t="s">
        <v>51</v>
      </c>
      <c r="B60" s="1">
        <v>0</v>
      </c>
      <c r="C60" s="1">
        <v>0</v>
      </c>
      <c r="D60" s="1">
        <f>+B60+C60</f>
        <v>0</v>
      </c>
      <c r="E60" s="1">
        <v>0</v>
      </c>
      <c r="F60" s="1">
        <f t="shared" si="7"/>
        <v>0</v>
      </c>
    </row>
    <row r="61" spans="1:6" ht="15" x14ac:dyDescent="0.25">
      <c r="A61" s="12" t="s">
        <v>52</v>
      </c>
      <c r="B61" s="1">
        <v>0</v>
      </c>
      <c r="C61" s="1">
        <v>0</v>
      </c>
      <c r="D61" s="1">
        <f t="shared" si="9"/>
        <v>0</v>
      </c>
      <c r="E61" s="1">
        <v>0</v>
      </c>
      <c r="F61" s="1">
        <f t="shared" si="7"/>
        <v>0</v>
      </c>
    </row>
    <row r="62" spans="1:6" ht="15" x14ac:dyDescent="0.25">
      <c r="A62" s="11" t="s">
        <v>53</v>
      </c>
      <c r="B62" s="2">
        <f>+B63+B64+B65+B66</f>
        <v>0</v>
      </c>
      <c r="C62" s="2">
        <f>+C63+C64+C65+C66</f>
        <v>0</v>
      </c>
      <c r="D62" s="2">
        <f>+D63</f>
        <v>0</v>
      </c>
      <c r="E62" s="2">
        <v>0</v>
      </c>
      <c r="F62" s="2">
        <f t="shared" si="7"/>
        <v>0</v>
      </c>
    </row>
    <row r="63" spans="1:6" ht="15" x14ac:dyDescent="0.25">
      <c r="A63" s="12" t="s">
        <v>54</v>
      </c>
      <c r="B63" s="1">
        <v>0</v>
      </c>
      <c r="C63" s="1">
        <v>0</v>
      </c>
      <c r="D63" s="1">
        <f>+B63+C63</f>
        <v>0</v>
      </c>
      <c r="E63" s="1">
        <v>0</v>
      </c>
      <c r="F63" s="1">
        <f t="shared" si="7"/>
        <v>0</v>
      </c>
    </row>
    <row r="64" spans="1:6" ht="15" x14ac:dyDescent="0.25">
      <c r="A64" s="12" t="s">
        <v>55</v>
      </c>
      <c r="B64" s="1">
        <v>0</v>
      </c>
      <c r="C64" s="1">
        <v>0</v>
      </c>
      <c r="D64" s="1">
        <v>0</v>
      </c>
      <c r="E64" s="1">
        <v>0</v>
      </c>
      <c r="F64" s="1">
        <f t="shared" si="7"/>
        <v>0</v>
      </c>
    </row>
    <row r="65" spans="1:6" ht="15" x14ac:dyDescent="0.25">
      <c r="A65" s="12" t="s">
        <v>56</v>
      </c>
      <c r="B65" s="1">
        <v>0</v>
      </c>
      <c r="C65" s="1">
        <v>0</v>
      </c>
      <c r="D65" s="1">
        <v>0</v>
      </c>
      <c r="E65" s="1">
        <v>0</v>
      </c>
      <c r="F65" s="1">
        <f t="shared" si="7"/>
        <v>0</v>
      </c>
    </row>
    <row r="66" spans="1:6" ht="15" x14ac:dyDescent="0.25">
      <c r="A66" s="12" t="s">
        <v>57</v>
      </c>
      <c r="B66" s="1">
        <v>0</v>
      </c>
      <c r="C66" s="1">
        <v>0</v>
      </c>
      <c r="D66" s="1">
        <v>0</v>
      </c>
      <c r="E66" s="1">
        <v>0</v>
      </c>
      <c r="F66" s="1">
        <f t="shared" si="7"/>
        <v>0</v>
      </c>
    </row>
    <row r="67" spans="1:6" ht="15" x14ac:dyDescent="0.25">
      <c r="A67" s="11" t="s">
        <v>58</v>
      </c>
      <c r="B67" s="2">
        <v>0</v>
      </c>
      <c r="C67" s="2">
        <v>0</v>
      </c>
      <c r="D67" s="2">
        <v>0</v>
      </c>
      <c r="E67" s="2">
        <v>0</v>
      </c>
      <c r="F67" s="2">
        <f t="shared" si="7"/>
        <v>0</v>
      </c>
    </row>
    <row r="68" spans="1:6" ht="15" x14ac:dyDescent="0.25">
      <c r="A68" s="12" t="s">
        <v>59</v>
      </c>
      <c r="B68" s="1">
        <v>0</v>
      </c>
      <c r="C68" s="1">
        <v>0</v>
      </c>
      <c r="D68" s="1">
        <v>0</v>
      </c>
      <c r="E68" s="1">
        <v>0</v>
      </c>
      <c r="F68" s="1">
        <f t="shared" si="7"/>
        <v>0</v>
      </c>
    </row>
    <row r="69" spans="1:6" ht="15" x14ac:dyDescent="0.25">
      <c r="A69" s="12" t="s">
        <v>60</v>
      </c>
      <c r="B69" s="1">
        <v>0</v>
      </c>
      <c r="C69" s="1">
        <v>0</v>
      </c>
      <c r="D69" s="1">
        <v>0</v>
      </c>
      <c r="E69" s="1">
        <v>0</v>
      </c>
      <c r="F69" s="1">
        <f t="shared" si="7"/>
        <v>0</v>
      </c>
    </row>
    <row r="70" spans="1:6" ht="15" x14ac:dyDescent="0.25">
      <c r="A70" s="11" t="s">
        <v>61</v>
      </c>
      <c r="B70" s="2">
        <v>0</v>
      </c>
      <c r="C70" s="2">
        <v>0</v>
      </c>
      <c r="D70" s="2">
        <v>0</v>
      </c>
      <c r="E70" s="2">
        <v>0</v>
      </c>
      <c r="F70" s="2">
        <f t="shared" si="7"/>
        <v>0</v>
      </c>
    </row>
    <row r="71" spans="1:6" ht="15" x14ac:dyDescent="0.25">
      <c r="A71" s="12" t="s">
        <v>62</v>
      </c>
      <c r="B71" s="1">
        <v>0</v>
      </c>
      <c r="C71" s="1">
        <v>0</v>
      </c>
      <c r="D71" s="1">
        <v>0</v>
      </c>
      <c r="E71" s="1">
        <v>0</v>
      </c>
      <c r="F71" s="1">
        <f t="shared" si="7"/>
        <v>0</v>
      </c>
    </row>
    <row r="72" spans="1:6" ht="15" x14ac:dyDescent="0.25">
      <c r="A72" s="12" t="s">
        <v>63</v>
      </c>
      <c r="B72" s="1">
        <v>0</v>
      </c>
      <c r="C72" s="1">
        <v>0</v>
      </c>
      <c r="D72" s="1">
        <v>0</v>
      </c>
      <c r="E72" s="1">
        <v>0</v>
      </c>
      <c r="F72" s="1">
        <f t="shared" si="7"/>
        <v>0</v>
      </c>
    </row>
    <row r="73" spans="1:6" ht="15" x14ac:dyDescent="0.25">
      <c r="A73" s="12" t="s">
        <v>64</v>
      </c>
      <c r="B73" s="1">
        <v>0</v>
      </c>
      <c r="C73" s="1">
        <v>0</v>
      </c>
      <c r="D73" s="1">
        <v>0</v>
      </c>
      <c r="E73" s="1">
        <v>0</v>
      </c>
      <c r="F73" s="1">
        <f t="shared" si="7"/>
        <v>0</v>
      </c>
    </row>
    <row r="74" spans="1:6" ht="15" x14ac:dyDescent="0.25">
      <c r="A74" s="13" t="s">
        <v>86</v>
      </c>
      <c r="B74" s="3">
        <v>0</v>
      </c>
      <c r="C74" s="3">
        <v>0</v>
      </c>
      <c r="D74" s="3">
        <v>0</v>
      </c>
      <c r="E74" s="3">
        <v>0</v>
      </c>
      <c r="F74" s="3">
        <f t="shared" ref="F74" si="11">+E74</f>
        <v>0</v>
      </c>
    </row>
    <row r="75" spans="1:6" ht="15" x14ac:dyDescent="0.25">
      <c r="A75" s="11" t="s">
        <v>67</v>
      </c>
      <c r="B75" s="1">
        <v>0</v>
      </c>
      <c r="C75" s="1">
        <v>0</v>
      </c>
      <c r="D75" s="1">
        <v>0</v>
      </c>
      <c r="E75" s="1">
        <v>0</v>
      </c>
      <c r="F75" s="1">
        <f t="shared" ref="F75:F83" si="12">+E75</f>
        <v>0</v>
      </c>
    </row>
    <row r="76" spans="1:6" ht="15" x14ac:dyDescent="0.25">
      <c r="A76" s="12" t="s">
        <v>68</v>
      </c>
      <c r="B76" s="1">
        <v>0</v>
      </c>
      <c r="C76" s="1">
        <v>0</v>
      </c>
      <c r="D76" s="1">
        <v>0</v>
      </c>
      <c r="E76" s="1">
        <v>0</v>
      </c>
      <c r="F76" s="1">
        <f t="shared" si="12"/>
        <v>0</v>
      </c>
    </row>
    <row r="77" spans="1:6" ht="15" x14ac:dyDescent="0.25">
      <c r="A77" s="12" t="s">
        <v>69</v>
      </c>
      <c r="B77" s="1">
        <v>0</v>
      </c>
      <c r="C77" s="1">
        <v>0</v>
      </c>
      <c r="D77" s="1">
        <v>0</v>
      </c>
      <c r="E77" s="1">
        <v>0</v>
      </c>
      <c r="F77" s="1">
        <f t="shared" si="12"/>
        <v>0</v>
      </c>
    </row>
    <row r="78" spans="1:6" ht="15" x14ac:dyDescent="0.25">
      <c r="A78" s="11" t="s">
        <v>70</v>
      </c>
      <c r="B78" s="1">
        <v>0</v>
      </c>
      <c r="C78" s="1">
        <v>0</v>
      </c>
      <c r="D78" s="1">
        <v>0</v>
      </c>
      <c r="E78" s="1">
        <v>0</v>
      </c>
      <c r="F78" s="1">
        <f t="shared" si="12"/>
        <v>0</v>
      </c>
    </row>
    <row r="79" spans="1:6" ht="15" x14ac:dyDescent="0.25">
      <c r="A79" s="12" t="s">
        <v>71</v>
      </c>
      <c r="B79" s="1">
        <v>0</v>
      </c>
      <c r="C79" s="1">
        <v>0</v>
      </c>
      <c r="D79" s="1">
        <v>0</v>
      </c>
      <c r="E79" s="1">
        <v>0</v>
      </c>
      <c r="F79" s="1">
        <f t="shared" si="12"/>
        <v>0</v>
      </c>
    </row>
    <row r="80" spans="1:6" ht="15" x14ac:dyDescent="0.25">
      <c r="A80" s="12" t="s">
        <v>72</v>
      </c>
      <c r="B80" s="1">
        <v>0</v>
      </c>
      <c r="C80" s="1">
        <v>0</v>
      </c>
      <c r="D80" s="1">
        <v>0</v>
      </c>
      <c r="E80" s="1">
        <v>0</v>
      </c>
      <c r="F80" s="1">
        <f t="shared" si="12"/>
        <v>0</v>
      </c>
    </row>
    <row r="81" spans="1:6" ht="15" x14ac:dyDescent="0.25">
      <c r="A81" s="11" t="s">
        <v>73</v>
      </c>
      <c r="B81" s="1">
        <v>0</v>
      </c>
      <c r="C81" s="1">
        <v>0</v>
      </c>
      <c r="D81" s="1">
        <v>0</v>
      </c>
      <c r="E81" s="1">
        <v>0</v>
      </c>
      <c r="F81" s="1">
        <f t="shared" si="12"/>
        <v>0</v>
      </c>
    </row>
    <row r="82" spans="1:6" ht="15" x14ac:dyDescent="0.25">
      <c r="A82" s="12" t="s">
        <v>74</v>
      </c>
      <c r="B82" s="1">
        <v>0</v>
      </c>
      <c r="C82" s="1">
        <v>0</v>
      </c>
      <c r="D82" s="1">
        <v>0</v>
      </c>
      <c r="E82" s="1">
        <v>0</v>
      </c>
      <c r="F82" s="1">
        <f t="shared" si="12"/>
        <v>0</v>
      </c>
    </row>
    <row r="83" spans="1:6" ht="15" x14ac:dyDescent="0.25">
      <c r="A83" s="14" t="s">
        <v>65</v>
      </c>
      <c r="B83" s="4">
        <f>+B10+B16+B26+B36+B52+B62</f>
        <v>1632865943</v>
      </c>
      <c r="C83" s="4">
        <f>+C10+C16+C26+C36+C52</f>
        <v>0</v>
      </c>
      <c r="D83" s="4">
        <f>+D10+D16+D26+D36+D52+D62+D67+D70+D74</f>
        <v>1632865943</v>
      </c>
      <c r="E83" s="4">
        <f>+E10+E16+E36+E26</f>
        <v>90563858.019999996</v>
      </c>
      <c r="F83" s="4">
        <f t="shared" si="12"/>
        <v>90563858.019999996</v>
      </c>
    </row>
    <row r="84" spans="1:6" x14ac:dyDescent="0.2">
      <c r="F84" s="10"/>
    </row>
    <row r="85" spans="1:6" x14ac:dyDescent="0.2">
      <c r="F85" s="10"/>
    </row>
    <row r="86" spans="1:6" x14ac:dyDescent="0.2">
      <c r="F86" s="10"/>
    </row>
    <row r="90" spans="1:6" ht="15.75" x14ac:dyDescent="0.25">
      <c r="A90" s="5"/>
      <c r="B90" s="5"/>
      <c r="C90" s="5"/>
      <c r="D90" s="5"/>
      <c r="E90" s="5"/>
    </row>
    <row r="91" spans="1:6" ht="15.75" x14ac:dyDescent="0.25">
      <c r="A91" s="5"/>
      <c r="B91" s="5"/>
      <c r="C91" s="5"/>
      <c r="D91" s="5"/>
      <c r="E91" s="5"/>
    </row>
    <row r="92" spans="1:6" ht="15.75" x14ac:dyDescent="0.25">
      <c r="B92" s="5"/>
      <c r="C92" s="5"/>
      <c r="D92" s="5"/>
      <c r="E92" s="24" t="s">
        <v>88</v>
      </c>
      <c r="F92" s="24"/>
    </row>
    <row r="93" spans="1:6" ht="16.5" thickBot="1" x14ac:dyDescent="0.3">
      <c r="B93" s="5"/>
      <c r="C93" s="5"/>
      <c r="D93" s="5"/>
      <c r="E93" s="24"/>
      <c r="F93" s="24"/>
    </row>
    <row r="94" spans="1:6" ht="30.75" customHeight="1" thickBot="1" x14ac:dyDescent="0.3">
      <c r="A94" s="16" t="s">
        <v>84</v>
      </c>
      <c r="B94" s="5"/>
      <c r="C94" s="5"/>
      <c r="D94" s="5"/>
      <c r="E94" s="24"/>
      <c r="F94" s="24"/>
    </row>
    <row r="95" spans="1:6" ht="61.5" customHeight="1" thickBot="1" x14ac:dyDescent="0.3">
      <c r="A95" s="16" t="s">
        <v>82</v>
      </c>
      <c r="B95" s="5"/>
      <c r="C95" s="5"/>
      <c r="D95" s="5"/>
      <c r="E95" s="25"/>
      <c r="F95" s="25"/>
    </row>
    <row r="96" spans="1:6" ht="105.75" thickBot="1" x14ac:dyDescent="0.3">
      <c r="A96" s="17" t="s">
        <v>83</v>
      </c>
      <c r="C96" s="25"/>
      <c r="D96" s="25"/>
      <c r="E96" s="25"/>
      <c r="F96" s="25"/>
    </row>
    <row r="115" spans="1:5" ht="15" x14ac:dyDescent="0.25">
      <c r="B115"/>
      <c r="C115"/>
      <c r="D115"/>
      <c r="E115"/>
    </row>
    <row r="116" spans="1:5" ht="15.75" x14ac:dyDescent="0.25">
      <c r="A116" s="6"/>
      <c r="B116" s="15"/>
      <c r="C116" s="15"/>
      <c r="D116" s="15"/>
      <c r="E116" s="15"/>
    </row>
    <row r="117" spans="1:5" ht="15.75" x14ac:dyDescent="0.25">
      <c r="A117" s="6"/>
      <c r="B117" s="15"/>
      <c r="C117" s="15"/>
      <c r="D117" s="15"/>
    </row>
    <row r="118" spans="1:5" ht="15.75" x14ac:dyDescent="0.25">
      <c r="A118" s="6"/>
      <c r="B118" s="15"/>
      <c r="C118" s="15"/>
      <c r="D118" s="15"/>
    </row>
    <row r="126" spans="1:5" ht="15.75" x14ac:dyDescent="0.25">
      <c r="A126" s="6"/>
    </row>
    <row r="127" spans="1:5" ht="15.75" x14ac:dyDescent="0.25">
      <c r="A127" s="6"/>
    </row>
    <row r="128" spans="1:5" ht="15.75" x14ac:dyDescent="0.25">
      <c r="A128" s="6"/>
    </row>
  </sheetData>
  <mergeCells count="13">
    <mergeCell ref="A1:F1"/>
    <mergeCell ref="A2:F2"/>
    <mergeCell ref="A3:F3"/>
    <mergeCell ref="A4:F4"/>
    <mergeCell ref="A5:F5"/>
    <mergeCell ref="E7:F7"/>
    <mergeCell ref="E92:F94"/>
    <mergeCell ref="E95:F95"/>
    <mergeCell ref="C96:F96"/>
    <mergeCell ref="A7:A8"/>
    <mergeCell ref="B7:B8"/>
    <mergeCell ref="C7:C8"/>
    <mergeCell ref="D7:D8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Presup-enero-2024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Daniela Michelle Gomez Medrano</cp:lastModifiedBy>
  <cp:lastPrinted>2023-02-08T13:43:40Z</cp:lastPrinted>
  <dcterms:created xsi:type="dcterms:W3CDTF">2021-07-29T18:58:50Z</dcterms:created>
  <dcterms:modified xsi:type="dcterms:W3CDTF">2024-02-13T12:07:05Z</dcterms:modified>
</cp:coreProperties>
</file>