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gomez.danielam\Desktop\Portal 2024\10- Presupuesto\FEBRERO-2024\"/>
    </mc:Choice>
  </mc:AlternateContent>
  <bookViews>
    <workbookView xWindow="0" yWindow="0" windowWidth="20490" windowHeight="7500"/>
  </bookViews>
  <sheets>
    <sheet name="FEBRERO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2" l="1"/>
  <c r="G12" i="2"/>
  <c r="G13" i="2"/>
  <c r="G14" i="2"/>
  <c r="G15" i="2"/>
  <c r="G17" i="2"/>
  <c r="G18" i="2"/>
  <c r="G19" i="2"/>
  <c r="G20" i="2"/>
  <c r="G21" i="2"/>
  <c r="G22" i="2"/>
  <c r="G23" i="2"/>
  <c r="G24" i="2"/>
  <c r="G25" i="2"/>
  <c r="G27" i="2"/>
  <c r="G28" i="2"/>
  <c r="G29" i="2"/>
  <c r="G30" i="2"/>
  <c r="G31" i="2"/>
  <c r="G32" i="2"/>
  <c r="G33" i="2"/>
  <c r="G34" i="2"/>
  <c r="G35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F10" i="2"/>
  <c r="F16" i="2"/>
  <c r="F26" i="2"/>
  <c r="E62" i="2"/>
  <c r="E52" i="2"/>
  <c r="E26" i="2"/>
  <c r="E16" i="2"/>
  <c r="G16" i="2" s="1"/>
  <c r="E10" i="2"/>
  <c r="G10" i="2" s="1"/>
  <c r="F52" i="2"/>
  <c r="D13" i="2"/>
  <c r="F62" i="2"/>
  <c r="F36" i="2"/>
  <c r="G36" i="2" s="1"/>
  <c r="D11" i="2"/>
  <c r="C62" i="2"/>
  <c r="C52" i="2"/>
  <c r="D15" i="2"/>
  <c r="D73" i="2"/>
  <c r="D72" i="2"/>
  <c r="D71" i="2"/>
  <c r="D69" i="2"/>
  <c r="D68" i="2"/>
  <c r="D66" i="2"/>
  <c r="D65" i="2"/>
  <c r="D64" i="2"/>
  <c r="D63" i="2"/>
  <c r="D61" i="2"/>
  <c r="D60" i="2"/>
  <c r="D59" i="2"/>
  <c r="D58" i="2"/>
  <c r="D57" i="2"/>
  <c r="D56" i="2"/>
  <c r="D55" i="2"/>
  <c r="D54" i="2"/>
  <c r="D53" i="2"/>
  <c r="D51" i="2"/>
  <c r="D50" i="2"/>
  <c r="D49" i="2"/>
  <c r="D48" i="2"/>
  <c r="D47" i="2"/>
  <c r="D46" i="2"/>
  <c r="D45" i="2"/>
  <c r="D44" i="2"/>
  <c r="D43" i="2"/>
  <c r="D42" i="2"/>
  <c r="D41" i="2"/>
  <c r="D40" i="2"/>
  <c r="D39" i="2"/>
  <c r="D38" i="2"/>
  <c r="D37" i="2"/>
  <c r="D35" i="2"/>
  <c r="D34" i="2"/>
  <c r="D33" i="2"/>
  <c r="D32" i="2"/>
  <c r="D31" i="2"/>
  <c r="D30" i="2"/>
  <c r="D29" i="2"/>
  <c r="D28" i="2"/>
  <c r="D27" i="2"/>
  <c r="D25" i="2"/>
  <c r="D24" i="2"/>
  <c r="D23" i="2"/>
  <c r="D22" i="2"/>
  <c r="D21" i="2"/>
  <c r="D20" i="2"/>
  <c r="D19" i="2"/>
  <c r="D18" i="2"/>
  <c r="D17" i="2"/>
  <c r="D12" i="2"/>
  <c r="D14" i="2"/>
  <c r="G26" i="2" l="1"/>
  <c r="F83" i="2"/>
  <c r="E83" i="2"/>
  <c r="G83" i="2" s="1"/>
  <c r="G62" i="2"/>
  <c r="D36" i="2"/>
  <c r="D62" i="2"/>
  <c r="D52" i="2"/>
  <c r="D26" i="2"/>
  <c r="C16" i="2"/>
  <c r="D16" i="2" l="1"/>
  <c r="D10" i="2"/>
  <c r="B16" i="2"/>
  <c r="D83" i="2" l="1"/>
  <c r="B62" i="2"/>
  <c r="B52" i="2"/>
  <c r="C36" i="2"/>
  <c r="B36" i="2"/>
  <c r="C26" i="2"/>
  <c r="B26" i="2"/>
  <c r="C10" i="2"/>
  <c r="B10" i="2"/>
  <c r="C83" i="2" l="1"/>
  <c r="A5" i="2"/>
  <c r="B83" i="2"/>
</calcChain>
</file>

<file path=xl/sharedStrings.xml><?xml version="1.0" encoding="utf-8"?>
<sst xmlns="http://schemas.openxmlformats.org/spreadsheetml/2006/main" count="89" uniqueCount="89">
  <si>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</si>
  <si>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</si>
  <si>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</si>
  <si>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</si>
  <si>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</si>
  <si>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</si>
  <si>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</si>
  <si>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</si>
  <si>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</si>
  <si>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</si>
  <si>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</si>
  <si>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</si>
  <si>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</si>
  <si>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</si>
  <si>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</si>
  <si>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</si>
  <si>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</si>
  <si>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</si>
  <si>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</si>
  <si>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</si>
  <si>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</si>
  <si>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</si>
  <si>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</si>
  <si>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</si>
  <si>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</si>
  <si>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</si>
  <si>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</si>
  <si>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</si>
  <si>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</si>
  <si>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</si>
  <si>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</si>
  <si>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</si>
  <si>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</si>
  <si>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</si>
  <si>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</si>
  <si>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</si>
  <si>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</si>
  <si>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</si>
  <si>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</si>
  <si>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</si>
  <si>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</si>
  <si>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</si>
  <si>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</si>
  <si>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</si>
  <si>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</si>
  <si>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</si>
  <si>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</si>
  <si>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</si>
  <si>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</si>
  <si>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</si>
  <si>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</si>
  <si>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</si>
  <si>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</si>
  <si>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</si>
  <si>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</si>
  <si>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</si>
  <si>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</si>
  <si>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</si>
  <si>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</si>
  <si>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</si>
  <si>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</si>
  <si>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</si>
  <si>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</si>
  <si>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</si>
  <si>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</si>
  <si>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</si>
  <si>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</si>
  <si>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</si>
  <si>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</si>
  <si>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</si>
  <si>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</si>
  <si>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</si>
  <si>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</si>
  <si>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</si>
  <si>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Presupuesto Modificado</t>
  </si>
  <si>
    <t>Presupuesto Aprobado</t>
  </si>
  <si>
    <t xml:space="preserve">   Presupuesto de Gastos y Aplicaciones Financieras</t>
  </si>
  <si>
    <t xml:space="preserve">Gasto devengado </t>
  </si>
  <si>
    <t xml:space="preserve">Total </t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</si>
  <si>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</si>
  <si>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</si>
  <si>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</si>
  <si>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t>Presupuesto Vigente</t>
  </si>
  <si>
    <t xml:space="preserve">   4 - APLICACIONES FINANCIERAS</t>
  </si>
  <si>
    <t xml:space="preserve">       Año 2024</t>
  </si>
  <si>
    <t>Febrero</t>
  </si>
  <si>
    <t>Enero</t>
  </si>
  <si>
    <t xml:space="preserve">       Consejo Nacional para la Niñez y la Adolescencia</t>
  </si>
  <si>
    <t xml:space="preserve">                                                 DETALLE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</si>
</sst>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8" formatCode="&quot;RD$&quot;#,##0.00;[Red]\-&quot;RD$&quot;#,##0.00"/>
    <numFmt numFmtId="43" formatCode="_-* #,##0.00_-;\-* #,##0.00_-;_-* &quot;-&quot;??_-;_-@_-"/>
    <numFmt numFmtId="164" formatCode="_(* #,##0.00_);_(* \(#,##0.00\);_(* &quot;-&quot;??_);_(@_)"/>
    <numFmt numFmtId="165" formatCode="_(* #,##0.0_);_(* \(#,##0.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9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8" tint="0.39997558519241921"/>
        <bgColor theme="4" tint="0.79998168889431442"/>
      </patternFill>
    </fill>
  </fills>
  <borders count="10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0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8">
    <xf numFmtId="0" fontId="0" fillId="0" borderId="0" xfId="0"/>
    <xf numFmtId="39" fontId="0" fillId="0" borderId="0" xfId="0" applyNumberFormat="1"/>
    <xf numFmtId="39" fontId="2" fillId="0" borderId="0" xfId="0" applyNumberFormat="1" applyFont="1"/>
    <xf numFmtId="39" fontId="2" fillId="4" borderId="2" xfId="0" applyNumberFormat="1" applyFont="1" applyFill="1" applyBorder="1"/>
    <xf numFmtId="0" fontId="3" fillId="0" borderId="0" xfId="0" applyFont="1"/>
    <xf numFmtId="0" fontId="4" fillId="0" borderId="0" xfId="0" applyFont="1"/>
    <xf numFmtId="0" fontId="5" fillId="0" borderId="0" xfId="0" applyFont="1"/>
    <xf numFmtId="0" fontId="7" fillId="3" borderId="3" xfId="0" applyFont="1" applyFill="1" applyBorder="1" applyAlignment="1">
      <alignment horizontal="center"/>
    </xf>
    <xf numFmtId="165" fontId="6" fillId="0" borderId="1" xfId="0" applyNumberFormat="1" applyFont="1" applyBorder="1"/>
    <xf numFmtId="39" fontId="5" fillId="0" borderId="0" xfId="0" applyNumberFormat="1" applyFont="1"/>
    <xf numFmtId="0" fontId="10" fillId="0" borderId="0" xfId="0" applyFont="1" applyAlignment="1">
      <alignment horizontal="left" indent="1"/>
    </xf>
    <xf numFmtId="0" fontId="11" fillId="0" borderId="0" xfId="0" applyFont="1" applyAlignment="1">
      <alignment horizontal="left" indent="2"/>
    </xf>
    <xf numFmtId="0" fontId="10" fillId="0" borderId="0" xfId="0" applyFont="1" applyAlignment="1">
      <alignment horizontal="left"/>
    </xf>
    <xf numFmtId="0" fontId="12" fillId="4" borderId="2" xfId="0" applyFont="1" applyFill="1" applyBorder="1" applyAlignment="1">
      <alignment vertical="center"/>
    </xf>
    <xf numFmtId="0" fontId="2" fillId="0" borderId="0" xfId="0" applyFont="1"/>
    <xf numFmtId="0" fontId="2" fillId="0" borderId="8" xfId="0" applyFont="1" applyBorder="1" applyAlignment="1">
      <alignment wrapText="1"/>
    </xf>
    <xf numFmtId="0" fontId="0" fillId="0" borderId="8" xfId="0" applyBorder="1" applyAlignment="1">
      <alignment wrapText="1"/>
    </xf>
    <xf numFmtId="0" fontId="6" fillId="0" borderId="1" xfId="0" applyFont="1" applyBorder="1" applyAlignment="1">
      <alignment horizontal="left"/>
    </xf>
    <xf numFmtId="164" fontId="1" fillId="0" borderId="0" xfId="1" applyFont="1"/>
    <xf numFmtId="164" fontId="1" fillId="0" borderId="0" xfId="1" applyFont="1" applyAlignment="1">
      <alignment horizontal="right"/>
    </xf>
    <xf numFmtId="39" fontId="4" fillId="0" borderId="0" xfId="0" applyNumberFormat="1" applyFont="1"/>
    <xf numFmtId="39" fontId="3" fillId="0" borderId="0" xfId="0" applyNumberFormat="1" applyFont="1"/>
    <xf numFmtId="0" fontId="7" fillId="3" borderId="7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10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7" fillId="2" borderId="3" xfId="0" applyFont="1" applyFill="1" applyBorder="1" applyAlignment="1">
      <alignment horizontal="left" vertical="center"/>
    </xf>
    <xf numFmtId="164" fontId="7" fillId="2" borderId="3" xfId="1" applyFont="1" applyFill="1" applyBorder="1" applyAlignment="1">
      <alignment horizontal="center" vertical="center" wrapText="1"/>
    </xf>
    <xf numFmtId="164" fontId="7" fillId="2" borderId="4" xfId="1" applyFont="1" applyFill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 readingOrder="1"/>
    </xf>
    <xf numFmtId="0" fontId="13" fillId="0" borderId="0" xfId="0" applyFont="1" applyAlignment="1">
      <alignment horizontal="center" vertical="center" wrapText="1" readingOrder="1"/>
    </xf>
    <xf numFmtId="0" fontId="8" fillId="0" borderId="5" xfId="0" applyFont="1" applyBorder="1" applyAlignment="1">
      <alignment horizontal="center" vertical="top" wrapText="1" readingOrder="1"/>
    </xf>
    <xf numFmtId="0" fontId="8" fillId="0" borderId="0" xfId="0" applyFont="1" applyAlignment="1">
      <alignment horizontal="center" vertical="top" wrapText="1" readingOrder="1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8" fontId="8" fillId="0" borderId="0" xfId="0" applyNumberFormat="1" applyFont="1" applyAlignment="1">
      <alignment horizontal="center" vertical="top" wrapText="1" readingOrder="1"/>
    </xf>
  </cellXfs>
  <cellStyles count="3">
    <cellStyle name="Millares" xfId="1" builtinId="3"/>
    <cellStyle name="Millares 2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1023218</xdr:colOff>
      <xdr:row>0</xdr:row>
      <xdr:rowOff>251884</xdr:rowOff>
    </xdr:from>
    <xdr:to>
      <xdr:col>0</xdr:col>
      <xdr:colOff>2152651</xdr:colOff>
      <xdr:row>3</xdr:row>
      <xdr:rowOff>133350</xdr:rowOff>
    </xdr:to>
    <xdr:pic>
      <xdr:nvPicPr>
        <xdr:cNvPr id="5" name="Imagen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9607"/>
        <a:stretch>
          <a:fillRect/>
        </a:stretch>
      </xdr:blipFill>
      <xdr:spPr bwMode="auto">
        <a:xfrm>
          <a:off x="1023218" y="251884"/>
          <a:ext cx="1129433" cy="776816"/>
        </a:xfrm>
        <a:prstGeom prst="rect">
          <a:avLst/>
        </a:prstGeom>
        <a:noFill/>
        <a:ln w="1">
          <a:solidFill>
            <a:srgbClr val="FFFF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 editAs="oneCell">
    <xdr:from>
      <xdr:col>0</xdr:col>
      <xdr:colOff>1247775</xdr:colOff>
      <xdr:row>89</xdr:row>
      <xdr:rowOff>95250</xdr:rowOff>
    </xdr:from>
    <xdr:to>
      <xdr:col>5</xdr:col>
      <xdr:colOff>876300</xdr:colOff>
      <xdr:row>95</xdr:row>
      <xdr:rowOff>190500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17516475"/>
          <a:ext cx="7172325" cy="11049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I132"/>
  <sheetViews>
    <sheetView showGridLines="0" tabSelected="1" zoomScaleNormal="100" workbookViewId="0">
      <selection activeCell="B25" sqref="B25"/>
    </sheetView>
  </sheetViews>
  <sheetFormatPr baseColWidth="10" defaultColWidth="11.42578125" defaultRowHeight="12" x14ac:dyDescent="0.2"/>
  <cols>
    <col min="1" max="1" width="48.85546875" style="6" customWidth="1"/>
    <col min="2" max="2" width="15.28515625" style="6" bestFit="1" customWidth="1"/>
    <col min="3" max="3" width="17.5703125" style="6" customWidth="1"/>
    <col min="4" max="4" width="16.7109375" style="6" customWidth="1"/>
    <col min="5" max="6" width="14.7109375" style="6" customWidth="1"/>
    <col min="7" max="7" width="16.7109375" style="6" customWidth="1"/>
    <col min="8" max="16384" width="11.42578125" style="6"/>
  </cols>
  <sheetData>
    <row r="1" spans="1:9" ht="28.5" customHeight="1" x14ac:dyDescent="0.2">
      <c r="A1" s="30"/>
      <c r="B1" s="31"/>
      <c r="C1" s="31"/>
      <c r="D1" s="31"/>
      <c r="E1" s="31"/>
      <c r="F1" s="31"/>
      <c r="G1" s="31"/>
    </row>
    <row r="2" spans="1:9" ht="21" customHeight="1" x14ac:dyDescent="0.2">
      <c r="A2" s="32" t="s">
        <v>87</v>
      </c>
      <c r="B2" s="33"/>
      <c r="C2" s="33"/>
      <c r="D2" s="33"/>
      <c r="E2" s="33"/>
      <c r="F2" s="33"/>
      <c r="G2" s="33"/>
    </row>
    <row r="3" spans="1:9" ht="21" x14ac:dyDescent="0.2">
      <c r="A3" s="34" t="s">
        <v>84</v>
      </c>
      <c r="B3" s="35"/>
      <c r="C3" s="35"/>
      <c r="D3" s="35"/>
      <c r="E3" s="35"/>
      <c r="F3" s="35"/>
      <c r="G3" s="35"/>
    </row>
    <row r="4" spans="1:9" ht="21" x14ac:dyDescent="0.35">
      <c r="A4" s="36" t="s">
        <v>76</v>
      </c>
      <c r="B4" s="36"/>
      <c r="C4" s="36"/>
      <c r="D4" s="36"/>
      <c r="E4" s="36"/>
      <c r="F4" s="36"/>
      <c r="G4" s="36"/>
    </row>
    <row r="5" spans="1:9" ht="21" customHeight="1" x14ac:dyDescent="0.2">
      <c r="A5" s="37">
        <f>+G83</f>
        <v>187095171.11000001</v>
      </c>
      <c r="B5" s="33"/>
      <c r="C5" s="33"/>
      <c r="D5" s="33"/>
      <c r="E5" s="33"/>
      <c r="F5" s="33"/>
      <c r="G5" s="33"/>
    </row>
    <row r="7" spans="1:9" ht="25.5" customHeight="1" x14ac:dyDescent="0.2">
      <c r="A7" s="27" t="s">
        <v>88</v>
      </c>
      <c r="B7" s="28" t="s">
        <v>75</v>
      </c>
      <c r="C7" s="28" t="s">
        <v>74</v>
      </c>
      <c r="D7" s="28" t="s">
        <v>82</v>
      </c>
      <c r="E7" s="22" t="s">
        <v>77</v>
      </c>
      <c r="F7" s="23"/>
      <c r="G7" s="24"/>
    </row>
    <row r="8" spans="1:9" ht="15" x14ac:dyDescent="0.25">
      <c r="A8" s="27"/>
      <c r="B8" s="29"/>
      <c r="C8" s="29"/>
      <c r="D8" s="29"/>
      <c r="E8" s="7" t="s">
        <v>86</v>
      </c>
      <c r="F8" s="7" t="s">
        <v>85</v>
      </c>
      <c r="G8" s="7" t="s">
        <v>78</v>
      </c>
      <c r="I8" s="2"/>
    </row>
    <row r="9" spans="1:9" ht="15" x14ac:dyDescent="0.25">
      <c r="A9" s="17" t="s">
        <v>0</v>
      </c>
      <c r="B9" s="8"/>
      <c r="C9" s="8"/>
      <c r="D9" s="8"/>
      <c r="E9" s="8"/>
      <c r="F9" s="8"/>
      <c r="G9" s="8"/>
      <c r="I9" s="1"/>
    </row>
    <row r="10" spans="1:9" ht="15.75" x14ac:dyDescent="0.25">
      <c r="A10" s="10" t="s">
        <v>1</v>
      </c>
      <c r="B10" s="2">
        <f t="shared" ref="B10:C10" si="0">+B11+B12+B13+B14+B15</f>
        <v>1315640147</v>
      </c>
      <c r="C10" s="2">
        <f t="shared" si="0"/>
        <v>0</v>
      </c>
      <c r="D10" s="2">
        <f>+D11+D12+D13+D14+D15</f>
        <v>1315640147</v>
      </c>
      <c r="E10" s="2">
        <f t="shared" ref="E10" si="1">+E11+E12+E13+E14+E15</f>
        <v>86307622.689999998</v>
      </c>
      <c r="F10" s="2">
        <f>+F11+F12+F13+F14+F15</f>
        <v>79544049.480000004</v>
      </c>
      <c r="G10" s="20">
        <f>+E10+F10</f>
        <v>165851672.17000002</v>
      </c>
      <c r="I10" s="1"/>
    </row>
    <row r="11" spans="1:9" ht="15" x14ac:dyDescent="0.25">
      <c r="A11" s="11" t="s">
        <v>2</v>
      </c>
      <c r="B11" s="19">
        <v>919269423</v>
      </c>
      <c r="C11" s="1">
        <v>-5813500</v>
      </c>
      <c r="D11" s="1">
        <f>+B11+C11</f>
        <v>913455923</v>
      </c>
      <c r="E11" s="1">
        <v>66735781.259999998</v>
      </c>
      <c r="F11" s="1">
        <v>66210500</v>
      </c>
      <c r="G11" s="1">
        <f t="shared" ref="G11:G74" si="2">+E11+F11</f>
        <v>132946281.25999999</v>
      </c>
      <c r="I11" s="1"/>
    </row>
    <row r="12" spans="1:9" ht="15" x14ac:dyDescent="0.25">
      <c r="A12" s="11" t="s">
        <v>3</v>
      </c>
      <c r="B12" s="19">
        <v>258421689</v>
      </c>
      <c r="C12" s="1">
        <v>5813500</v>
      </c>
      <c r="D12" s="1">
        <f t="shared" ref="D12:D15" si="3">+C12+B12</f>
        <v>264235189</v>
      </c>
      <c r="E12" s="1">
        <v>9444026.6600000001</v>
      </c>
      <c r="F12" s="1">
        <v>3247500</v>
      </c>
      <c r="G12" s="1">
        <f t="shared" si="2"/>
        <v>12691526.66</v>
      </c>
      <c r="I12" s="1"/>
    </row>
    <row r="13" spans="1:9" ht="15" x14ac:dyDescent="0.25">
      <c r="A13" s="11" t="s">
        <v>4</v>
      </c>
      <c r="B13" s="19">
        <v>495000</v>
      </c>
      <c r="C13" s="1">
        <v>0</v>
      </c>
      <c r="D13" s="1">
        <f t="shared" si="3"/>
        <v>495000</v>
      </c>
      <c r="E13" s="1">
        <v>0</v>
      </c>
      <c r="F13" s="1">
        <v>0</v>
      </c>
      <c r="G13" s="1">
        <f t="shared" si="2"/>
        <v>0</v>
      </c>
      <c r="I13" s="1"/>
    </row>
    <row r="14" spans="1:9" ht="15" x14ac:dyDescent="0.25">
      <c r="A14" s="11" t="s">
        <v>5</v>
      </c>
      <c r="B14" s="1">
        <v>0</v>
      </c>
      <c r="C14" s="1">
        <v>0</v>
      </c>
      <c r="D14" s="1">
        <f t="shared" si="3"/>
        <v>0</v>
      </c>
      <c r="E14" s="1">
        <v>0</v>
      </c>
      <c r="F14" s="1">
        <v>0</v>
      </c>
      <c r="G14" s="1">
        <f t="shared" si="2"/>
        <v>0</v>
      </c>
      <c r="I14" s="2"/>
    </row>
    <row r="15" spans="1:9" ht="15" x14ac:dyDescent="0.25">
      <c r="A15" s="11" t="s">
        <v>6</v>
      </c>
      <c r="B15" s="18">
        <v>137454035</v>
      </c>
      <c r="C15" s="1">
        <v>0</v>
      </c>
      <c r="D15" s="1">
        <f t="shared" si="3"/>
        <v>137454035</v>
      </c>
      <c r="E15" s="1">
        <v>10127814.77</v>
      </c>
      <c r="F15" s="1">
        <v>10086049.48</v>
      </c>
      <c r="G15" s="1">
        <f t="shared" si="2"/>
        <v>20213864.25</v>
      </c>
      <c r="I15" s="1"/>
    </row>
    <row r="16" spans="1:9" ht="15.75" x14ac:dyDescent="0.25">
      <c r="A16" s="10" t="s">
        <v>7</v>
      </c>
      <c r="B16" s="2">
        <f>+B17+B18+B19+B20+B21+B22+B23+B24+B25</f>
        <v>84662692</v>
      </c>
      <c r="C16" s="2">
        <f>+C17+C18+C19+C20+C21+C22+C23+C24+C25</f>
        <v>14677293.859999999</v>
      </c>
      <c r="D16" s="2">
        <f>+D17+D18+D19+D20+D21+D22+D23+D24+D25</f>
        <v>99339985.859999999</v>
      </c>
      <c r="E16" s="2">
        <f t="shared" ref="E16" si="4">+E17+E18+E19+E20+E21+E22+E23+E24+E25</f>
        <v>3259590.33</v>
      </c>
      <c r="F16" s="2">
        <f>+F17+F18+F19+F20+F21+F22+F23+F24+F25</f>
        <v>12503272.029999999</v>
      </c>
      <c r="G16" s="20">
        <f t="shared" si="2"/>
        <v>15762862.359999999</v>
      </c>
      <c r="I16" s="1"/>
    </row>
    <row r="17" spans="1:9" ht="15" x14ac:dyDescent="0.25">
      <c r="A17" s="11" t="s">
        <v>8</v>
      </c>
      <c r="B17" s="1">
        <v>57881612</v>
      </c>
      <c r="C17" s="1">
        <v>-43411927.710000001</v>
      </c>
      <c r="D17" s="1">
        <f t="shared" ref="D17:D25" si="5">+C17+B17</f>
        <v>14469684.289999999</v>
      </c>
      <c r="E17" s="1">
        <v>1158759.2</v>
      </c>
      <c r="F17" s="1">
        <v>5409746.4000000004</v>
      </c>
      <c r="G17" s="1">
        <f t="shared" si="2"/>
        <v>6568505.6000000006</v>
      </c>
      <c r="I17" s="1"/>
    </row>
    <row r="18" spans="1:9" ht="15" x14ac:dyDescent="0.25">
      <c r="A18" s="11" t="s">
        <v>9</v>
      </c>
      <c r="B18" s="1">
        <v>16131040</v>
      </c>
      <c r="C18" s="1">
        <v>-13435450</v>
      </c>
      <c r="D18" s="1">
        <f t="shared" si="5"/>
        <v>2695590</v>
      </c>
      <c r="E18" s="1">
        <v>0</v>
      </c>
      <c r="F18" s="1">
        <v>0</v>
      </c>
      <c r="G18" s="1">
        <f t="shared" si="2"/>
        <v>0</v>
      </c>
      <c r="I18" s="1"/>
    </row>
    <row r="19" spans="1:9" ht="15" x14ac:dyDescent="0.25">
      <c r="A19" s="11" t="s">
        <v>10</v>
      </c>
      <c r="B19" s="1">
        <v>2200020</v>
      </c>
      <c r="C19" s="1">
        <v>0</v>
      </c>
      <c r="D19" s="1">
        <f t="shared" si="5"/>
        <v>2200020</v>
      </c>
      <c r="E19" s="1">
        <v>136050</v>
      </c>
      <c r="F19" s="1">
        <v>576591</v>
      </c>
      <c r="G19" s="1">
        <f t="shared" si="2"/>
        <v>712641</v>
      </c>
      <c r="I19" s="1"/>
    </row>
    <row r="20" spans="1:9" ht="15" x14ac:dyDescent="0.25">
      <c r="A20" s="11" t="s">
        <v>11</v>
      </c>
      <c r="B20" s="1">
        <v>250000</v>
      </c>
      <c r="C20" s="1">
        <v>1056000</v>
      </c>
      <c r="D20" s="1">
        <f t="shared" si="5"/>
        <v>1306000</v>
      </c>
      <c r="E20" s="1">
        <v>0</v>
      </c>
      <c r="F20" s="1">
        <v>295850.90000000002</v>
      </c>
      <c r="G20" s="1">
        <f t="shared" si="2"/>
        <v>295850.90000000002</v>
      </c>
      <c r="I20" s="1"/>
    </row>
    <row r="21" spans="1:9" ht="15" x14ac:dyDescent="0.25">
      <c r="A21" s="11" t="s">
        <v>12</v>
      </c>
      <c r="B21" s="1">
        <v>1800020</v>
      </c>
      <c r="C21" s="1">
        <v>8947066.8200000003</v>
      </c>
      <c r="D21" s="1">
        <f t="shared" si="5"/>
        <v>10747086.82</v>
      </c>
      <c r="E21" s="1">
        <v>901205.71</v>
      </c>
      <c r="F21" s="1">
        <v>3559609.85</v>
      </c>
      <c r="G21" s="1">
        <f t="shared" si="2"/>
        <v>4460815.5600000005</v>
      </c>
      <c r="I21" s="1"/>
    </row>
    <row r="22" spans="1:9" ht="15" x14ac:dyDescent="0.25">
      <c r="A22" s="11" t="s">
        <v>13</v>
      </c>
      <c r="B22" s="1">
        <v>1200000</v>
      </c>
      <c r="C22" s="1">
        <v>3664799.4</v>
      </c>
      <c r="D22" s="1">
        <f t="shared" si="5"/>
        <v>4864799.4000000004</v>
      </c>
      <c r="E22" s="1">
        <v>1063575.42</v>
      </c>
      <c r="F22" s="1">
        <v>2002733.96</v>
      </c>
      <c r="G22" s="1">
        <f t="shared" si="2"/>
        <v>3066309.38</v>
      </c>
      <c r="I22" s="1"/>
    </row>
    <row r="23" spans="1:9" ht="15" x14ac:dyDescent="0.25">
      <c r="A23" s="11" t="s">
        <v>14</v>
      </c>
      <c r="B23" s="1">
        <v>0</v>
      </c>
      <c r="C23" s="1">
        <v>665962.17000000004</v>
      </c>
      <c r="D23" s="1">
        <f t="shared" si="5"/>
        <v>665962.17000000004</v>
      </c>
      <c r="E23" s="1">
        <v>0</v>
      </c>
      <c r="F23" s="1">
        <v>160740</v>
      </c>
      <c r="G23" s="1">
        <f t="shared" si="2"/>
        <v>160740</v>
      </c>
      <c r="I23" s="1"/>
    </row>
    <row r="24" spans="1:9" ht="15" x14ac:dyDescent="0.25">
      <c r="A24" s="11" t="s">
        <v>15</v>
      </c>
      <c r="B24" s="1">
        <v>0</v>
      </c>
      <c r="C24" s="1">
        <v>58270843.18</v>
      </c>
      <c r="D24" s="1">
        <f t="shared" si="5"/>
        <v>58270843.18</v>
      </c>
      <c r="E24" s="1">
        <v>0</v>
      </c>
      <c r="F24" s="1">
        <v>497999.92</v>
      </c>
      <c r="G24" s="1">
        <f t="shared" si="2"/>
        <v>497999.92</v>
      </c>
      <c r="I24" s="2"/>
    </row>
    <row r="25" spans="1:9" ht="15" x14ac:dyDescent="0.25">
      <c r="A25" s="11" t="s">
        <v>16</v>
      </c>
      <c r="B25" s="1">
        <v>5200000</v>
      </c>
      <c r="C25" s="1">
        <v>-1080000</v>
      </c>
      <c r="D25" s="1">
        <f t="shared" si="5"/>
        <v>4120000</v>
      </c>
      <c r="E25" s="1">
        <v>0</v>
      </c>
      <c r="F25" s="1">
        <v>0</v>
      </c>
      <c r="G25" s="1">
        <f t="shared" si="2"/>
        <v>0</v>
      </c>
      <c r="I25" s="1"/>
    </row>
    <row r="26" spans="1:9" ht="15.75" x14ac:dyDescent="0.25">
      <c r="A26" s="10" t="s">
        <v>17</v>
      </c>
      <c r="B26" s="2">
        <f>+B27+B28+B29+B30+B31+B32+B33+B34+B35</f>
        <v>17925048</v>
      </c>
      <c r="C26" s="2">
        <f>+C27+C28+C29+C30+C31+C32+C33+C34+C35</f>
        <v>13805690.370000001</v>
      </c>
      <c r="D26" s="2">
        <f>+D27+D28+D29+D30+D31+D32+D33+D34+D35</f>
        <v>31730738.370000005</v>
      </c>
      <c r="E26" s="2">
        <f>+E27+E28+E29+E30+E31+E32+E33+E34+E35</f>
        <v>996645</v>
      </c>
      <c r="F26" s="2">
        <f>+F27+F28+F29+F30+F31+F32+F33+F34+F35</f>
        <v>4483991.58</v>
      </c>
      <c r="G26" s="20">
        <f t="shared" si="2"/>
        <v>5480636.5800000001</v>
      </c>
      <c r="I26" s="1"/>
    </row>
    <row r="27" spans="1:9" ht="15" x14ac:dyDescent="0.25">
      <c r="A27" s="11" t="s">
        <v>18</v>
      </c>
      <c r="B27" s="1">
        <v>17925048</v>
      </c>
      <c r="C27" s="1">
        <v>838903.02</v>
      </c>
      <c r="D27" s="1">
        <f t="shared" ref="D27:D35" si="6">+C27+B27</f>
        <v>18763951.02</v>
      </c>
      <c r="E27" s="1">
        <v>996645</v>
      </c>
      <c r="F27" s="1">
        <v>1256125.8799999999</v>
      </c>
      <c r="G27" s="1">
        <f t="shared" si="2"/>
        <v>2252770.88</v>
      </c>
      <c r="I27" s="1"/>
    </row>
    <row r="28" spans="1:9" ht="15" x14ac:dyDescent="0.25">
      <c r="A28" s="11" t="s">
        <v>19</v>
      </c>
      <c r="B28" s="1">
        <v>0</v>
      </c>
      <c r="C28" s="1">
        <v>1424524.28</v>
      </c>
      <c r="D28" s="1">
        <f t="shared" si="6"/>
        <v>1424524.28</v>
      </c>
      <c r="E28" s="1">
        <v>0</v>
      </c>
      <c r="F28" s="1">
        <v>0</v>
      </c>
      <c r="G28" s="1">
        <f t="shared" si="2"/>
        <v>0</v>
      </c>
      <c r="I28" s="1"/>
    </row>
    <row r="29" spans="1:9" ht="15" x14ac:dyDescent="0.25">
      <c r="A29" s="11" t="s">
        <v>20</v>
      </c>
      <c r="B29" s="1">
        <v>0</v>
      </c>
      <c r="C29" s="1">
        <v>437879.35</v>
      </c>
      <c r="D29" s="1">
        <f t="shared" si="6"/>
        <v>437879.35</v>
      </c>
      <c r="E29" s="1">
        <v>0</v>
      </c>
      <c r="F29" s="1">
        <v>0</v>
      </c>
      <c r="G29" s="1">
        <f t="shared" si="2"/>
        <v>0</v>
      </c>
      <c r="I29" s="1"/>
    </row>
    <row r="30" spans="1:9" ht="15" x14ac:dyDescent="0.25">
      <c r="A30" s="11" t="s">
        <v>21</v>
      </c>
      <c r="B30" s="1">
        <v>0</v>
      </c>
      <c r="C30" s="1">
        <v>2334624.6</v>
      </c>
      <c r="D30" s="1">
        <f t="shared" si="6"/>
        <v>2334624.6</v>
      </c>
      <c r="E30" s="1">
        <v>0</v>
      </c>
      <c r="F30" s="1">
        <v>0</v>
      </c>
      <c r="G30" s="1">
        <f t="shared" si="2"/>
        <v>0</v>
      </c>
      <c r="I30" s="1"/>
    </row>
    <row r="31" spans="1:9" ht="15" x14ac:dyDescent="0.25">
      <c r="A31" s="11" t="s">
        <v>22</v>
      </c>
      <c r="B31" s="1">
        <v>0</v>
      </c>
      <c r="C31" s="1">
        <v>63000</v>
      </c>
      <c r="D31" s="1">
        <f t="shared" si="6"/>
        <v>63000</v>
      </c>
      <c r="E31" s="1">
        <v>0</v>
      </c>
      <c r="F31" s="1">
        <v>0</v>
      </c>
      <c r="G31" s="1">
        <f t="shared" si="2"/>
        <v>0</v>
      </c>
      <c r="I31" s="1"/>
    </row>
    <row r="32" spans="1:9" ht="15" x14ac:dyDescent="0.25">
      <c r="A32" s="11" t="s">
        <v>23</v>
      </c>
      <c r="B32" s="1">
        <v>0</v>
      </c>
      <c r="C32" s="1">
        <v>67238.2</v>
      </c>
      <c r="D32" s="1">
        <f t="shared" si="6"/>
        <v>67238.2</v>
      </c>
      <c r="E32" s="1">
        <v>0</v>
      </c>
      <c r="F32" s="1">
        <v>0</v>
      </c>
      <c r="G32" s="1">
        <f t="shared" si="2"/>
        <v>0</v>
      </c>
      <c r="I32" s="1"/>
    </row>
    <row r="33" spans="1:9" ht="15" x14ac:dyDescent="0.25">
      <c r="A33" s="11" t="s">
        <v>24</v>
      </c>
      <c r="B33" s="1">
        <v>0</v>
      </c>
      <c r="C33" s="1">
        <v>5567397.5999999996</v>
      </c>
      <c r="D33" s="1">
        <f t="shared" si="6"/>
        <v>5567397.5999999996</v>
      </c>
      <c r="E33" s="1">
        <v>0</v>
      </c>
      <c r="F33" s="1">
        <v>3227865.7</v>
      </c>
      <c r="G33" s="1">
        <f t="shared" si="2"/>
        <v>3227865.7</v>
      </c>
      <c r="I33" s="1"/>
    </row>
    <row r="34" spans="1:9" ht="15" x14ac:dyDescent="0.25">
      <c r="A34" s="11" t="s">
        <v>25</v>
      </c>
      <c r="B34" s="1">
        <v>0</v>
      </c>
      <c r="C34" s="1">
        <v>0</v>
      </c>
      <c r="D34" s="1">
        <f t="shared" si="6"/>
        <v>0</v>
      </c>
      <c r="E34" s="1">
        <v>0</v>
      </c>
      <c r="F34" s="1">
        <v>0</v>
      </c>
      <c r="G34" s="1">
        <f t="shared" si="2"/>
        <v>0</v>
      </c>
      <c r="I34" s="2"/>
    </row>
    <row r="35" spans="1:9" ht="15" x14ac:dyDescent="0.25">
      <c r="A35" s="11" t="s">
        <v>26</v>
      </c>
      <c r="B35" s="1">
        <v>0</v>
      </c>
      <c r="C35" s="1">
        <v>3072123.32</v>
      </c>
      <c r="D35" s="1">
        <f t="shared" si="6"/>
        <v>3072123.32</v>
      </c>
      <c r="E35" s="1">
        <v>0</v>
      </c>
      <c r="F35" s="1">
        <v>0</v>
      </c>
      <c r="G35" s="1">
        <f t="shared" si="2"/>
        <v>0</v>
      </c>
      <c r="I35" s="1"/>
    </row>
    <row r="36" spans="1:9" ht="15.75" x14ac:dyDescent="0.25">
      <c r="A36" s="10" t="s">
        <v>27</v>
      </c>
      <c r="B36" s="2">
        <f>+B37+B38+B39+B40+B41+B42+B43+B44</f>
        <v>214638056</v>
      </c>
      <c r="C36" s="2">
        <f>+C37+C38+C39+C40+C41+C42+C43+C44</f>
        <v>-41444340</v>
      </c>
      <c r="D36" s="2">
        <f>+D37+D38+D39+D40+D41+D42+D43+D44</f>
        <v>173193716</v>
      </c>
      <c r="E36" s="2">
        <v>0</v>
      </c>
      <c r="F36" s="2">
        <f>+F37+F38+F39+F40+F41+F42+F43+F44</f>
        <v>0</v>
      </c>
      <c r="G36" s="20">
        <f t="shared" si="2"/>
        <v>0</v>
      </c>
      <c r="I36" s="1"/>
    </row>
    <row r="37" spans="1:9" ht="15" x14ac:dyDescent="0.25">
      <c r="A37" s="11" t="s">
        <v>28</v>
      </c>
      <c r="B37" s="1">
        <v>214638056</v>
      </c>
      <c r="C37" s="1">
        <v>-41444340</v>
      </c>
      <c r="D37" s="1">
        <f t="shared" ref="D37:D51" si="7">+C37+B37</f>
        <v>173193716</v>
      </c>
      <c r="E37" s="1">
        <v>0</v>
      </c>
      <c r="F37" s="1">
        <v>0</v>
      </c>
      <c r="G37" s="1">
        <f t="shared" si="2"/>
        <v>0</v>
      </c>
      <c r="I37" s="1"/>
    </row>
    <row r="38" spans="1:9" ht="15" x14ac:dyDescent="0.25">
      <c r="A38" s="11" t="s">
        <v>29</v>
      </c>
      <c r="B38" s="1">
        <v>0</v>
      </c>
      <c r="C38" s="1">
        <v>0</v>
      </c>
      <c r="D38" s="1">
        <f t="shared" si="7"/>
        <v>0</v>
      </c>
      <c r="E38" s="1">
        <v>0</v>
      </c>
      <c r="F38" s="1">
        <v>0</v>
      </c>
      <c r="G38" s="1">
        <f t="shared" si="2"/>
        <v>0</v>
      </c>
      <c r="I38" s="1"/>
    </row>
    <row r="39" spans="1:9" ht="15" x14ac:dyDescent="0.25">
      <c r="A39" s="11" t="s">
        <v>30</v>
      </c>
      <c r="B39" s="1">
        <v>0</v>
      </c>
      <c r="C39" s="1">
        <v>0</v>
      </c>
      <c r="D39" s="1">
        <f t="shared" si="7"/>
        <v>0</v>
      </c>
      <c r="E39" s="1">
        <v>0</v>
      </c>
      <c r="F39" s="1">
        <v>0</v>
      </c>
      <c r="G39" s="1">
        <f t="shared" si="2"/>
        <v>0</v>
      </c>
      <c r="I39" s="1"/>
    </row>
    <row r="40" spans="1:9" ht="15" x14ac:dyDescent="0.25">
      <c r="A40" s="11" t="s">
        <v>31</v>
      </c>
      <c r="B40" s="1">
        <v>0</v>
      </c>
      <c r="C40" s="1">
        <v>0</v>
      </c>
      <c r="D40" s="1">
        <f t="shared" si="7"/>
        <v>0</v>
      </c>
      <c r="E40" s="1">
        <v>0</v>
      </c>
      <c r="F40" s="1">
        <v>0</v>
      </c>
      <c r="G40" s="1">
        <f t="shared" si="2"/>
        <v>0</v>
      </c>
      <c r="I40" s="1"/>
    </row>
    <row r="41" spans="1:9" ht="15" x14ac:dyDescent="0.25">
      <c r="A41" s="11" t="s">
        <v>32</v>
      </c>
      <c r="B41" s="1">
        <v>0</v>
      </c>
      <c r="C41" s="1">
        <v>0</v>
      </c>
      <c r="D41" s="1">
        <f t="shared" si="7"/>
        <v>0</v>
      </c>
      <c r="E41" s="1">
        <v>0</v>
      </c>
      <c r="F41" s="1">
        <v>0</v>
      </c>
      <c r="G41" s="1">
        <f t="shared" si="2"/>
        <v>0</v>
      </c>
      <c r="I41" s="1"/>
    </row>
    <row r="42" spans="1:9" ht="15" x14ac:dyDescent="0.25">
      <c r="A42" s="11" t="s">
        <v>33</v>
      </c>
      <c r="B42" s="1">
        <v>0</v>
      </c>
      <c r="C42" s="1">
        <v>0</v>
      </c>
      <c r="D42" s="1">
        <f t="shared" si="7"/>
        <v>0</v>
      </c>
      <c r="E42" s="1">
        <v>0</v>
      </c>
      <c r="F42" s="1">
        <v>0</v>
      </c>
      <c r="G42" s="1">
        <f t="shared" si="2"/>
        <v>0</v>
      </c>
      <c r="I42" s="1"/>
    </row>
    <row r="43" spans="1:9" ht="15" x14ac:dyDescent="0.25">
      <c r="A43" s="11" t="s">
        <v>34</v>
      </c>
      <c r="B43" s="1">
        <v>0</v>
      </c>
      <c r="C43" s="1">
        <v>0</v>
      </c>
      <c r="D43" s="1">
        <f t="shared" si="7"/>
        <v>0</v>
      </c>
      <c r="E43" s="1">
        <v>0</v>
      </c>
      <c r="F43" s="1">
        <v>0</v>
      </c>
      <c r="G43" s="1">
        <f t="shared" si="2"/>
        <v>0</v>
      </c>
      <c r="I43" s="2"/>
    </row>
    <row r="44" spans="1:9" ht="15" x14ac:dyDescent="0.25">
      <c r="A44" s="11" t="s">
        <v>35</v>
      </c>
      <c r="B44" s="1">
        <v>0</v>
      </c>
      <c r="C44" s="1">
        <v>0</v>
      </c>
      <c r="D44" s="1">
        <f t="shared" si="7"/>
        <v>0</v>
      </c>
      <c r="E44" s="1">
        <v>0</v>
      </c>
      <c r="F44" s="1">
        <v>0</v>
      </c>
      <c r="G44" s="1">
        <f t="shared" si="2"/>
        <v>0</v>
      </c>
      <c r="I44" s="1"/>
    </row>
    <row r="45" spans="1:9" ht="15.75" x14ac:dyDescent="0.25">
      <c r="A45" s="10" t="s">
        <v>36</v>
      </c>
      <c r="B45" s="2">
        <v>0</v>
      </c>
      <c r="C45" s="2">
        <v>0</v>
      </c>
      <c r="D45" s="2">
        <f t="shared" si="7"/>
        <v>0</v>
      </c>
      <c r="E45" s="2">
        <v>0</v>
      </c>
      <c r="F45" s="2">
        <v>0</v>
      </c>
      <c r="G45" s="20">
        <f t="shared" si="2"/>
        <v>0</v>
      </c>
      <c r="I45" s="1"/>
    </row>
    <row r="46" spans="1:9" ht="15" x14ac:dyDescent="0.25">
      <c r="A46" s="11" t="s">
        <v>37</v>
      </c>
      <c r="B46" s="1">
        <v>0</v>
      </c>
      <c r="C46" s="1">
        <v>0</v>
      </c>
      <c r="D46" s="1">
        <f t="shared" si="7"/>
        <v>0</v>
      </c>
      <c r="E46" s="1">
        <v>0</v>
      </c>
      <c r="F46" s="1">
        <v>0</v>
      </c>
      <c r="G46" s="1">
        <f t="shared" si="2"/>
        <v>0</v>
      </c>
      <c r="I46" s="1"/>
    </row>
    <row r="47" spans="1:9" ht="15" x14ac:dyDescent="0.25">
      <c r="A47" s="11" t="s">
        <v>38</v>
      </c>
      <c r="B47" s="1">
        <v>0</v>
      </c>
      <c r="C47" s="1">
        <v>0</v>
      </c>
      <c r="D47" s="1">
        <f t="shared" si="7"/>
        <v>0</v>
      </c>
      <c r="E47" s="1">
        <v>0</v>
      </c>
      <c r="F47" s="1">
        <v>0</v>
      </c>
      <c r="G47" s="1">
        <f t="shared" si="2"/>
        <v>0</v>
      </c>
      <c r="I47" s="1"/>
    </row>
    <row r="48" spans="1:9" ht="15" x14ac:dyDescent="0.25">
      <c r="A48" s="11" t="s">
        <v>39</v>
      </c>
      <c r="B48" s="1">
        <v>0</v>
      </c>
      <c r="C48" s="1">
        <v>0</v>
      </c>
      <c r="D48" s="1">
        <f t="shared" si="7"/>
        <v>0</v>
      </c>
      <c r="E48" s="1">
        <v>0</v>
      </c>
      <c r="F48" s="1">
        <v>0</v>
      </c>
      <c r="G48" s="1">
        <f t="shared" si="2"/>
        <v>0</v>
      </c>
      <c r="I48" s="1"/>
    </row>
    <row r="49" spans="1:9" ht="15" x14ac:dyDescent="0.25">
      <c r="A49" s="11" t="s">
        <v>40</v>
      </c>
      <c r="B49" s="1">
        <v>0</v>
      </c>
      <c r="C49" s="1">
        <v>0</v>
      </c>
      <c r="D49" s="1">
        <f t="shared" si="7"/>
        <v>0</v>
      </c>
      <c r="E49" s="1">
        <v>0</v>
      </c>
      <c r="F49" s="1">
        <v>0</v>
      </c>
      <c r="G49" s="1">
        <f t="shared" si="2"/>
        <v>0</v>
      </c>
      <c r="I49" s="1"/>
    </row>
    <row r="50" spans="1:9" ht="15" x14ac:dyDescent="0.25">
      <c r="A50" s="11" t="s">
        <v>41</v>
      </c>
      <c r="B50" s="1">
        <v>0</v>
      </c>
      <c r="C50" s="1">
        <v>0</v>
      </c>
      <c r="D50" s="1">
        <f t="shared" si="7"/>
        <v>0</v>
      </c>
      <c r="E50" s="1">
        <v>0</v>
      </c>
      <c r="F50" s="1">
        <v>0</v>
      </c>
      <c r="G50" s="1">
        <f t="shared" si="2"/>
        <v>0</v>
      </c>
      <c r="I50" s="2"/>
    </row>
    <row r="51" spans="1:9" ht="15" x14ac:dyDescent="0.25">
      <c r="A51" s="11" t="s">
        <v>42</v>
      </c>
      <c r="B51" s="1">
        <v>0</v>
      </c>
      <c r="C51" s="1">
        <v>0</v>
      </c>
      <c r="D51" s="1">
        <f t="shared" si="7"/>
        <v>0</v>
      </c>
      <c r="E51" s="1">
        <v>0</v>
      </c>
      <c r="F51" s="1">
        <v>0</v>
      </c>
      <c r="G51" s="1">
        <f t="shared" si="2"/>
        <v>0</v>
      </c>
      <c r="I51" s="1"/>
    </row>
    <row r="52" spans="1:9" ht="15.75" x14ac:dyDescent="0.25">
      <c r="A52" s="10" t="s">
        <v>43</v>
      </c>
      <c r="B52" s="2">
        <f>+B53+B54+B55+B56+B57+B58+B59+B60+B61</f>
        <v>0</v>
      </c>
      <c r="C52" s="2">
        <f t="shared" ref="C52:F52" si="8">+C53+C54+C55+C56+C57+C58+C59+C60+C61</f>
        <v>11062845.67</v>
      </c>
      <c r="D52" s="2">
        <f t="shared" si="8"/>
        <v>11062845.67</v>
      </c>
      <c r="E52" s="2">
        <f t="shared" si="8"/>
        <v>0</v>
      </c>
      <c r="F52" s="2">
        <f t="shared" si="8"/>
        <v>0</v>
      </c>
      <c r="G52" s="20">
        <f t="shared" si="2"/>
        <v>0</v>
      </c>
      <c r="I52" s="1"/>
    </row>
    <row r="53" spans="1:9" ht="15" x14ac:dyDescent="0.25">
      <c r="A53" s="11" t="s">
        <v>44</v>
      </c>
      <c r="B53" s="1">
        <v>0</v>
      </c>
      <c r="C53" s="1">
        <v>62548.800000000003</v>
      </c>
      <c r="D53" s="1">
        <f t="shared" ref="D53:D61" si="9">+C53+B53</f>
        <v>62548.800000000003</v>
      </c>
      <c r="E53" s="1">
        <v>0</v>
      </c>
      <c r="F53" s="1">
        <v>0</v>
      </c>
      <c r="G53" s="1">
        <f t="shared" si="2"/>
        <v>0</v>
      </c>
      <c r="I53" s="1"/>
    </row>
    <row r="54" spans="1:9" ht="15" x14ac:dyDescent="0.25">
      <c r="A54" s="11" t="s">
        <v>45</v>
      </c>
      <c r="B54" s="1">
        <v>0</v>
      </c>
      <c r="C54" s="1">
        <v>10752.03</v>
      </c>
      <c r="D54" s="1">
        <f t="shared" si="9"/>
        <v>10752.03</v>
      </c>
      <c r="E54" s="1">
        <v>0</v>
      </c>
      <c r="F54" s="1">
        <v>0</v>
      </c>
      <c r="G54" s="1">
        <f t="shared" si="2"/>
        <v>0</v>
      </c>
      <c r="I54" s="1"/>
    </row>
    <row r="55" spans="1:9" ht="15" x14ac:dyDescent="0.25">
      <c r="A55" s="11" t="s">
        <v>46</v>
      </c>
      <c r="B55" s="1">
        <v>0</v>
      </c>
      <c r="C55" s="1">
        <v>0</v>
      </c>
      <c r="D55" s="1">
        <f t="shared" si="9"/>
        <v>0</v>
      </c>
      <c r="E55" s="1">
        <v>0</v>
      </c>
      <c r="F55" s="1">
        <v>0</v>
      </c>
      <c r="G55" s="1">
        <f t="shared" si="2"/>
        <v>0</v>
      </c>
      <c r="I55" s="1"/>
    </row>
    <row r="56" spans="1:9" ht="15" x14ac:dyDescent="0.25">
      <c r="A56" s="11" t="s">
        <v>47</v>
      </c>
      <c r="B56" s="1">
        <v>0</v>
      </c>
      <c r="C56" s="1">
        <v>10283363.76</v>
      </c>
      <c r="D56" s="1">
        <f t="shared" si="9"/>
        <v>10283363.76</v>
      </c>
      <c r="E56" s="1">
        <v>0</v>
      </c>
      <c r="F56" s="1">
        <v>0</v>
      </c>
      <c r="G56" s="1">
        <f t="shared" si="2"/>
        <v>0</v>
      </c>
      <c r="I56" s="1"/>
    </row>
    <row r="57" spans="1:9" ht="15" x14ac:dyDescent="0.25">
      <c r="A57" s="11" t="s">
        <v>48</v>
      </c>
      <c r="B57" s="1">
        <v>0</v>
      </c>
      <c r="C57" s="1">
        <v>706181.08</v>
      </c>
      <c r="D57" s="1">
        <f t="shared" si="9"/>
        <v>706181.08</v>
      </c>
      <c r="E57" s="1">
        <v>0</v>
      </c>
      <c r="F57" s="1">
        <v>0</v>
      </c>
      <c r="G57" s="1">
        <f t="shared" si="2"/>
        <v>0</v>
      </c>
      <c r="I57" s="1"/>
    </row>
    <row r="58" spans="1:9" ht="15" x14ac:dyDescent="0.25">
      <c r="A58" s="11" t="s">
        <v>49</v>
      </c>
      <c r="B58" s="1">
        <v>0</v>
      </c>
      <c r="C58" s="1">
        <v>0</v>
      </c>
      <c r="D58" s="1">
        <f t="shared" si="9"/>
        <v>0</v>
      </c>
      <c r="E58" s="1">
        <v>0</v>
      </c>
      <c r="F58" s="1">
        <v>0</v>
      </c>
      <c r="G58" s="1">
        <f t="shared" si="2"/>
        <v>0</v>
      </c>
      <c r="I58" s="1"/>
    </row>
    <row r="59" spans="1:9" ht="15" x14ac:dyDescent="0.25">
      <c r="A59" s="11" t="s">
        <v>50</v>
      </c>
      <c r="B59" s="1">
        <v>0</v>
      </c>
      <c r="C59" s="1">
        <v>0</v>
      </c>
      <c r="D59" s="1">
        <f t="shared" si="9"/>
        <v>0</v>
      </c>
      <c r="E59" s="1">
        <v>0</v>
      </c>
      <c r="F59" s="1">
        <v>0</v>
      </c>
      <c r="G59" s="1">
        <f t="shared" si="2"/>
        <v>0</v>
      </c>
      <c r="I59" s="1"/>
    </row>
    <row r="60" spans="1:9" ht="15" x14ac:dyDescent="0.25">
      <c r="A60" s="11" t="s">
        <v>51</v>
      </c>
      <c r="B60" s="1">
        <v>0</v>
      </c>
      <c r="C60" s="1">
        <v>0</v>
      </c>
      <c r="D60" s="1">
        <f t="shared" si="9"/>
        <v>0</v>
      </c>
      <c r="E60" s="1">
        <v>0</v>
      </c>
      <c r="F60" s="1">
        <v>0</v>
      </c>
      <c r="G60" s="1">
        <f t="shared" si="2"/>
        <v>0</v>
      </c>
      <c r="I60" s="2"/>
    </row>
    <row r="61" spans="1:9" ht="15" x14ac:dyDescent="0.25">
      <c r="A61" s="11" t="s">
        <v>52</v>
      </c>
      <c r="B61" s="1">
        <v>0</v>
      </c>
      <c r="C61" s="1">
        <v>0</v>
      </c>
      <c r="D61" s="1">
        <f t="shared" si="9"/>
        <v>0</v>
      </c>
      <c r="E61" s="1">
        <v>0</v>
      </c>
      <c r="F61" s="1">
        <v>0</v>
      </c>
      <c r="G61" s="1">
        <f t="shared" si="2"/>
        <v>0</v>
      </c>
      <c r="I61" s="1"/>
    </row>
    <row r="62" spans="1:9" ht="15.75" x14ac:dyDescent="0.25">
      <c r="A62" s="10" t="s">
        <v>53</v>
      </c>
      <c r="B62" s="2">
        <f>+B63+B64+B65+B66</f>
        <v>0</v>
      </c>
      <c r="C62" s="2">
        <f t="shared" ref="C62:D62" si="10">+C63+C64+C65+C66</f>
        <v>1898510.1</v>
      </c>
      <c r="D62" s="2">
        <f t="shared" si="10"/>
        <v>1898510.1</v>
      </c>
      <c r="E62" s="2">
        <f t="shared" ref="E62:F62" si="11">+E63+E64+E65+E66</f>
        <v>0</v>
      </c>
      <c r="F62" s="2">
        <f t="shared" si="11"/>
        <v>0</v>
      </c>
      <c r="G62" s="20">
        <f t="shared" si="2"/>
        <v>0</v>
      </c>
      <c r="I62" s="1"/>
    </row>
    <row r="63" spans="1:9" ht="15" x14ac:dyDescent="0.25">
      <c r="A63" s="11" t="s">
        <v>54</v>
      </c>
      <c r="B63" s="1">
        <v>0</v>
      </c>
      <c r="C63" s="1">
        <v>1898510.1</v>
      </c>
      <c r="D63" s="1">
        <f t="shared" ref="D63:D66" si="12">+C63+B63</f>
        <v>1898510.1</v>
      </c>
      <c r="E63" s="1">
        <v>0</v>
      </c>
      <c r="F63" s="1">
        <v>0</v>
      </c>
      <c r="G63" s="1">
        <f t="shared" si="2"/>
        <v>0</v>
      </c>
      <c r="I63" s="1"/>
    </row>
    <row r="64" spans="1:9" ht="15" x14ac:dyDescent="0.25">
      <c r="A64" s="11" t="s">
        <v>55</v>
      </c>
      <c r="B64" s="1">
        <v>0</v>
      </c>
      <c r="C64" s="1">
        <v>0</v>
      </c>
      <c r="D64" s="1">
        <f t="shared" si="12"/>
        <v>0</v>
      </c>
      <c r="E64" s="1">
        <v>0</v>
      </c>
      <c r="F64" s="1">
        <v>0</v>
      </c>
      <c r="G64" s="1">
        <f t="shared" si="2"/>
        <v>0</v>
      </c>
      <c r="I64" s="1"/>
    </row>
    <row r="65" spans="1:9" ht="15" x14ac:dyDescent="0.25">
      <c r="A65" s="11" t="s">
        <v>56</v>
      </c>
      <c r="B65" s="1">
        <v>0</v>
      </c>
      <c r="C65" s="1">
        <v>0</v>
      </c>
      <c r="D65" s="1">
        <f t="shared" si="12"/>
        <v>0</v>
      </c>
      <c r="E65" s="1">
        <v>0</v>
      </c>
      <c r="F65" s="1">
        <v>0</v>
      </c>
      <c r="G65" s="1">
        <f t="shared" si="2"/>
        <v>0</v>
      </c>
      <c r="I65" s="2"/>
    </row>
    <row r="66" spans="1:9" ht="15" x14ac:dyDescent="0.25">
      <c r="A66" s="11" t="s">
        <v>57</v>
      </c>
      <c r="B66" s="1">
        <v>0</v>
      </c>
      <c r="C66" s="1">
        <v>0</v>
      </c>
      <c r="D66" s="1">
        <f t="shared" si="12"/>
        <v>0</v>
      </c>
      <c r="E66" s="1">
        <v>0</v>
      </c>
      <c r="F66" s="1">
        <v>0</v>
      </c>
      <c r="G66" s="1">
        <f t="shared" si="2"/>
        <v>0</v>
      </c>
      <c r="I66" s="1"/>
    </row>
    <row r="67" spans="1:9" ht="15.75" x14ac:dyDescent="0.25">
      <c r="A67" s="10" t="s">
        <v>58</v>
      </c>
      <c r="B67" s="2">
        <v>0</v>
      </c>
      <c r="C67" s="2">
        <v>0</v>
      </c>
      <c r="D67" s="2">
        <v>0</v>
      </c>
      <c r="E67" s="2">
        <v>0</v>
      </c>
      <c r="F67" s="2">
        <v>0</v>
      </c>
      <c r="G67" s="20">
        <f t="shared" si="2"/>
        <v>0</v>
      </c>
      <c r="I67" s="1"/>
    </row>
    <row r="68" spans="1:9" ht="15" x14ac:dyDescent="0.25">
      <c r="A68" s="11" t="s">
        <v>59</v>
      </c>
      <c r="B68" s="1">
        <v>0</v>
      </c>
      <c r="C68" s="1">
        <v>0</v>
      </c>
      <c r="D68" s="1">
        <f t="shared" ref="D68:D69" si="13">+C68+B68</f>
        <v>0</v>
      </c>
      <c r="E68" s="1">
        <v>0</v>
      </c>
      <c r="F68" s="1">
        <v>0</v>
      </c>
      <c r="G68" s="1">
        <f t="shared" si="2"/>
        <v>0</v>
      </c>
      <c r="I68" s="2"/>
    </row>
    <row r="69" spans="1:9" ht="15" x14ac:dyDescent="0.25">
      <c r="A69" s="11" t="s">
        <v>60</v>
      </c>
      <c r="B69" s="1">
        <v>0</v>
      </c>
      <c r="C69" s="1">
        <v>0</v>
      </c>
      <c r="D69" s="1">
        <f t="shared" si="13"/>
        <v>0</v>
      </c>
      <c r="E69" s="1">
        <v>0</v>
      </c>
      <c r="F69" s="1">
        <v>0</v>
      </c>
      <c r="G69" s="1">
        <f t="shared" si="2"/>
        <v>0</v>
      </c>
      <c r="I69" s="1"/>
    </row>
    <row r="70" spans="1:9" ht="15.75" x14ac:dyDescent="0.25">
      <c r="A70" s="10" t="s">
        <v>61</v>
      </c>
      <c r="B70" s="2">
        <v>0</v>
      </c>
      <c r="C70" s="2">
        <v>0</v>
      </c>
      <c r="D70" s="2">
        <v>0</v>
      </c>
      <c r="E70" s="2">
        <v>0</v>
      </c>
      <c r="F70" s="2">
        <v>0</v>
      </c>
      <c r="G70" s="20">
        <f t="shared" si="2"/>
        <v>0</v>
      </c>
      <c r="I70" s="1"/>
    </row>
    <row r="71" spans="1:9" ht="15" x14ac:dyDescent="0.25">
      <c r="A71" s="11" t="s">
        <v>62</v>
      </c>
      <c r="B71" s="1">
        <v>0</v>
      </c>
      <c r="C71" s="1">
        <v>0</v>
      </c>
      <c r="D71" s="1">
        <f t="shared" ref="D71:D73" si="14">+C71+B71</f>
        <v>0</v>
      </c>
      <c r="E71" s="1">
        <v>0</v>
      </c>
      <c r="F71" s="1">
        <v>0</v>
      </c>
      <c r="G71" s="1">
        <f t="shared" si="2"/>
        <v>0</v>
      </c>
      <c r="I71" s="1"/>
    </row>
    <row r="72" spans="1:9" ht="15" x14ac:dyDescent="0.25">
      <c r="A72" s="11" t="s">
        <v>63</v>
      </c>
      <c r="B72" s="1">
        <v>0</v>
      </c>
      <c r="C72" s="1">
        <v>0</v>
      </c>
      <c r="D72" s="1">
        <f t="shared" si="14"/>
        <v>0</v>
      </c>
      <c r="E72" s="1">
        <v>0</v>
      </c>
      <c r="F72" s="1">
        <v>0</v>
      </c>
      <c r="G72" s="1">
        <f t="shared" si="2"/>
        <v>0</v>
      </c>
      <c r="I72" s="2"/>
    </row>
    <row r="73" spans="1:9" ht="15" x14ac:dyDescent="0.25">
      <c r="A73" s="11" t="s">
        <v>64</v>
      </c>
      <c r="B73" s="1">
        <v>0</v>
      </c>
      <c r="C73" s="1">
        <v>0</v>
      </c>
      <c r="D73" s="1">
        <f t="shared" si="14"/>
        <v>0</v>
      </c>
      <c r="E73" s="1">
        <v>0</v>
      </c>
      <c r="F73" s="1">
        <v>0</v>
      </c>
      <c r="G73" s="1">
        <f t="shared" si="2"/>
        <v>0</v>
      </c>
      <c r="I73" s="1"/>
    </row>
    <row r="74" spans="1:9" ht="15.75" x14ac:dyDescent="0.25">
      <c r="A74" s="12" t="s">
        <v>83</v>
      </c>
      <c r="B74" s="2">
        <v>0</v>
      </c>
      <c r="C74" s="2">
        <v>0</v>
      </c>
      <c r="D74" s="2">
        <v>0</v>
      </c>
      <c r="E74" s="2">
        <v>0</v>
      </c>
      <c r="F74" s="2">
        <v>0</v>
      </c>
      <c r="G74" s="20">
        <f t="shared" si="2"/>
        <v>0</v>
      </c>
      <c r="I74" s="1"/>
    </row>
    <row r="75" spans="1:9" ht="15.75" x14ac:dyDescent="0.25">
      <c r="A75" s="10" t="s">
        <v>66</v>
      </c>
      <c r="B75" s="1">
        <v>0</v>
      </c>
      <c r="C75" s="1">
        <v>0</v>
      </c>
      <c r="D75" s="1">
        <v>0</v>
      </c>
      <c r="E75" s="1">
        <v>0</v>
      </c>
      <c r="F75" s="1">
        <v>0</v>
      </c>
      <c r="G75" s="21">
        <f t="shared" ref="G75:G83" si="15">+E75+F75</f>
        <v>0</v>
      </c>
      <c r="I75" s="1"/>
    </row>
    <row r="76" spans="1:9" ht="15" x14ac:dyDescent="0.25">
      <c r="A76" s="11" t="s">
        <v>67</v>
      </c>
      <c r="B76" s="1">
        <v>0</v>
      </c>
      <c r="C76" s="1">
        <v>0</v>
      </c>
      <c r="D76" s="1">
        <v>0</v>
      </c>
      <c r="E76" s="1">
        <v>0</v>
      </c>
      <c r="F76" s="1">
        <v>0</v>
      </c>
      <c r="G76" s="1">
        <f t="shared" si="15"/>
        <v>0</v>
      </c>
      <c r="I76" s="1"/>
    </row>
    <row r="77" spans="1:9" ht="15" x14ac:dyDescent="0.25">
      <c r="A77" s="11" t="s">
        <v>68</v>
      </c>
      <c r="B77" s="1">
        <v>0</v>
      </c>
      <c r="C77" s="1">
        <v>0</v>
      </c>
      <c r="D77" s="1">
        <v>0</v>
      </c>
      <c r="E77" s="1">
        <v>0</v>
      </c>
      <c r="F77" s="1">
        <v>0</v>
      </c>
      <c r="G77" s="1">
        <f t="shared" si="15"/>
        <v>0</v>
      </c>
      <c r="I77" s="1"/>
    </row>
    <row r="78" spans="1:9" ht="15.75" x14ac:dyDescent="0.25">
      <c r="A78" s="10" t="s">
        <v>69</v>
      </c>
      <c r="B78" s="2">
        <v>0</v>
      </c>
      <c r="C78" s="2">
        <v>0</v>
      </c>
      <c r="D78" s="2">
        <v>0</v>
      </c>
      <c r="E78" s="2">
        <v>0</v>
      </c>
      <c r="F78" s="2">
        <v>0</v>
      </c>
      <c r="G78" s="20">
        <f t="shared" si="15"/>
        <v>0</v>
      </c>
      <c r="I78" s="1"/>
    </row>
    <row r="79" spans="1:9" ht="15" x14ac:dyDescent="0.25">
      <c r="A79" s="11" t="s">
        <v>70</v>
      </c>
      <c r="B79" s="1">
        <v>0</v>
      </c>
      <c r="C79" s="1">
        <v>0</v>
      </c>
      <c r="D79" s="1">
        <v>0</v>
      </c>
      <c r="E79" s="1">
        <v>0</v>
      </c>
      <c r="F79" s="1">
        <v>0</v>
      </c>
      <c r="G79" s="1">
        <f t="shared" si="15"/>
        <v>0</v>
      </c>
    </row>
    <row r="80" spans="1:9" ht="15" x14ac:dyDescent="0.25">
      <c r="A80" s="11" t="s">
        <v>71</v>
      </c>
      <c r="B80" s="1">
        <v>0</v>
      </c>
      <c r="C80" s="1">
        <v>0</v>
      </c>
      <c r="D80" s="1">
        <v>0</v>
      </c>
      <c r="E80" s="1">
        <v>0</v>
      </c>
      <c r="F80" s="1">
        <v>0</v>
      </c>
      <c r="G80" s="1">
        <f t="shared" si="15"/>
        <v>0</v>
      </c>
    </row>
    <row r="81" spans="1:7" ht="15.75" x14ac:dyDescent="0.25">
      <c r="A81" s="10" t="s">
        <v>72</v>
      </c>
      <c r="B81" s="2">
        <v>0</v>
      </c>
      <c r="C81" s="2">
        <v>0</v>
      </c>
      <c r="D81" s="2">
        <v>0</v>
      </c>
      <c r="E81" s="2">
        <v>0</v>
      </c>
      <c r="F81" s="2">
        <v>0</v>
      </c>
      <c r="G81" s="20">
        <f t="shared" si="15"/>
        <v>0</v>
      </c>
    </row>
    <row r="82" spans="1:7" ht="15" x14ac:dyDescent="0.25">
      <c r="A82" s="11" t="s">
        <v>73</v>
      </c>
      <c r="B82" s="1">
        <v>0</v>
      </c>
      <c r="C82" s="1">
        <v>0</v>
      </c>
      <c r="D82" s="1">
        <v>0</v>
      </c>
      <c r="E82" s="1">
        <v>0</v>
      </c>
      <c r="F82" s="1">
        <v>0</v>
      </c>
      <c r="G82" s="1">
        <f t="shared" si="15"/>
        <v>0</v>
      </c>
    </row>
    <row r="83" spans="1:7" ht="15" x14ac:dyDescent="0.25">
      <c r="A83" s="13" t="s">
        <v>65</v>
      </c>
      <c r="B83" s="3">
        <f>+B10+B16+B26+B36+B52+B62</f>
        <v>1632865943</v>
      </c>
      <c r="C83" s="3">
        <f t="shared" ref="C83" si="16">+C10+C16+C26+C36+C52+C62</f>
        <v>0</v>
      </c>
      <c r="D83" s="3">
        <f>+D10+D16+D26+D36+D52+D62</f>
        <v>1632865943</v>
      </c>
      <c r="E83" s="3">
        <f>+E74+E70+E67+E62+E52+E45+E36+E26+E16+E10</f>
        <v>90563858.019999996</v>
      </c>
      <c r="F83" s="3">
        <f>+F10+F16+F26+F36+F52+F62</f>
        <v>96531313.090000004</v>
      </c>
      <c r="G83" s="3">
        <f t="shared" si="15"/>
        <v>187095171.11000001</v>
      </c>
    </row>
    <row r="84" spans="1:7" x14ac:dyDescent="0.2">
      <c r="G84" s="9"/>
    </row>
    <row r="85" spans="1:7" x14ac:dyDescent="0.2">
      <c r="G85" s="9"/>
    </row>
    <row r="86" spans="1:7" x14ac:dyDescent="0.2">
      <c r="G86" s="9"/>
    </row>
    <row r="87" spans="1:7" x14ac:dyDescent="0.2">
      <c r="G87" s="9"/>
    </row>
    <row r="88" spans="1:7" x14ac:dyDescent="0.2">
      <c r="G88" s="9"/>
    </row>
    <row r="89" spans="1:7" x14ac:dyDescent="0.2">
      <c r="G89" s="9"/>
    </row>
    <row r="90" spans="1:7" x14ac:dyDescent="0.2">
      <c r="G90" s="9"/>
    </row>
    <row r="94" spans="1:7" ht="15.75" x14ac:dyDescent="0.25">
      <c r="A94" s="4"/>
      <c r="B94" s="4"/>
      <c r="C94" s="4"/>
      <c r="D94" s="4"/>
      <c r="E94" s="4"/>
      <c r="F94" s="4"/>
    </row>
    <row r="95" spans="1:7" ht="15.75" x14ac:dyDescent="0.25">
      <c r="A95" s="4"/>
      <c r="B95" s="4"/>
      <c r="C95" s="4"/>
      <c r="D95" s="4"/>
      <c r="E95" s="4"/>
      <c r="F95" s="4"/>
    </row>
    <row r="96" spans="1:7" ht="15.75" x14ac:dyDescent="0.25">
      <c r="B96" s="4"/>
      <c r="C96" s="4"/>
      <c r="D96" s="4"/>
      <c r="E96" s="25"/>
      <c r="F96" s="25"/>
      <c r="G96" s="25"/>
    </row>
    <row r="97" spans="1:7" ht="16.5" thickBot="1" x14ac:dyDescent="0.3">
      <c r="B97" s="4"/>
      <c r="C97" s="4"/>
      <c r="D97" s="4"/>
      <c r="E97" s="25"/>
      <c r="F97" s="25"/>
      <c r="G97" s="25"/>
    </row>
    <row r="98" spans="1:7" ht="30.75" customHeight="1" thickBot="1" x14ac:dyDescent="0.3">
      <c r="A98" s="15" t="s">
        <v>81</v>
      </c>
      <c r="B98" s="4"/>
      <c r="C98" s="4"/>
      <c r="D98" s="4"/>
      <c r="E98" s="25"/>
      <c r="F98" s="25"/>
      <c r="G98" s="25"/>
    </row>
    <row r="99" spans="1:7" ht="61.5" customHeight="1" thickBot="1" x14ac:dyDescent="0.3">
      <c r="A99" s="15" t="s">
        <v>79</v>
      </c>
      <c r="B99" s="4"/>
      <c r="C99" s="4"/>
      <c r="D99" s="4"/>
      <c r="E99" s="26"/>
      <c r="F99" s="26"/>
      <c r="G99" s="26"/>
    </row>
    <row r="100" spans="1:7" ht="105.75" thickBot="1" x14ac:dyDescent="0.3">
      <c r="A100" s="16" t="s">
        <v>80</v>
      </c>
      <c r="C100" s="26"/>
      <c r="D100" s="26"/>
      <c r="E100" s="26"/>
      <c r="F100" s="26"/>
      <c r="G100" s="26"/>
    </row>
    <row r="119" spans="1:6" ht="15" x14ac:dyDescent="0.25">
      <c r="B119"/>
      <c r="C119"/>
      <c r="D119"/>
      <c r="E119"/>
      <c r="F119"/>
    </row>
    <row r="120" spans="1:6" ht="15.75" x14ac:dyDescent="0.25">
      <c r="A120" s="5"/>
      <c r="B120" s="14"/>
      <c r="C120" s="14"/>
      <c r="D120" s="14"/>
      <c r="E120" s="14"/>
      <c r="F120" s="14"/>
    </row>
    <row r="121" spans="1:6" ht="15.75" x14ac:dyDescent="0.25">
      <c r="A121" s="5"/>
      <c r="B121" s="14"/>
      <c r="C121" s="14"/>
      <c r="D121" s="14"/>
    </row>
    <row r="122" spans="1:6" ht="15.75" x14ac:dyDescent="0.25">
      <c r="A122" s="5"/>
      <c r="B122" s="14"/>
      <c r="C122" s="14"/>
      <c r="D122" s="14"/>
    </row>
    <row r="130" spans="1:1" ht="15.75" x14ac:dyDescent="0.25">
      <c r="A130" s="5"/>
    </row>
    <row r="131" spans="1:1" ht="15.75" x14ac:dyDescent="0.25">
      <c r="A131" s="5"/>
    </row>
    <row r="132" spans="1:1" ht="15.75" x14ac:dyDescent="0.25">
      <c r="A132" s="5"/>
    </row>
  </sheetData>
  <mergeCells count="13">
    <mergeCell ref="A1:G1"/>
    <mergeCell ref="A2:G2"/>
    <mergeCell ref="A3:G3"/>
    <mergeCell ref="A4:G4"/>
    <mergeCell ref="A5:G5"/>
    <mergeCell ref="E7:G7"/>
    <mergeCell ref="E96:G98"/>
    <mergeCell ref="E99:G99"/>
    <mergeCell ref="C100:G100"/>
    <mergeCell ref="A7:A8"/>
    <mergeCell ref="B7:B8"/>
    <mergeCell ref="C7:C8"/>
    <mergeCell ref="D7:D8"/>
  </mergeCells>
  <pageMargins left="0.25" right="0.25" top="0.75" bottom="0.75" header="0.3" footer="0.3"/>
  <pageSetup scale="7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FEBRERO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Daniela Michelle Gomez Medrano</cp:lastModifiedBy>
  <cp:lastPrinted>2024-03-11T16:43:27Z</cp:lastPrinted>
  <dcterms:created xsi:type="dcterms:W3CDTF">2021-07-29T18:58:50Z</dcterms:created>
  <dcterms:modified xsi:type="dcterms:W3CDTF">2024-03-13T19:46:58Z</dcterms:modified>
</cp:coreProperties>
</file>