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8- Finanzas\3- Ingresos y egresos\Marzo-2024\Cuenta del Tesoro\"/>
    </mc:Choice>
  </mc:AlternateContent>
  <bookViews>
    <workbookView xWindow="0" yWindow="0" windowWidth="20490" windowHeight="8790"/>
  </bookViews>
  <sheets>
    <sheet name="MARZO" sheetId="1" r:id="rId1"/>
  </sheets>
  <externalReferences>
    <externalReference r:id="rId2"/>
  </externalReferences>
  <definedNames>
    <definedName name="_xlnm.Print_Area" localSheetId="0">MARZO!$A$1:$F$237</definedName>
    <definedName name="_xlnm.Print_Titles" localSheetId="0">MARZO!$1:$11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4" i="1" l="1"/>
  <c r="D224" i="1"/>
  <c r="F12" i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5" i="1" s="1"/>
  <c r="F13" i="1"/>
  <c r="F14" i="1" s="1"/>
</calcChain>
</file>

<file path=xl/sharedStrings.xml><?xml version="1.0" encoding="utf-8"?>
<sst xmlns="http://schemas.openxmlformats.org/spreadsheetml/2006/main" count="648" uniqueCount="401">
  <si>
    <t>RELACION DE INGRESOS Y EGRESOS</t>
  </si>
  <si>
    <t>Del 1 al 31 de Marzo de 2024</t>
  </si>
  <si>
    <t>BANRESERVAS</t>
  </si>
  <si>
    <t xml:space="preserve"> </t>
  </si>
  <si>
    <t>Cuenta Tesoreria</t>
  </si>
  <si>
    <t>CUENTA DEL TESORO</t>
  </si>
  <si>
    <t>Formato:         Excel</t>
  </si>
  <si>
    <t>NO. TRANSF/ LIBRAMIENTO</t>
  </si>
  <si>
    <t>FECHA</t>
  </si>
  <si>
    <t>BENEFICIARIO</t>
  </si>
  <si>
    <t>DEBITO</t>
  </si>
  <si>
    <t>CREDITO</t>
  </si>
  <si>
    <t>BALANCE</t>
  </si>
  <si>
    <t>N/A</t>
  </si>
  <si>
    <t>BALANCE INICIAL AL 01/03/2024</t>
  </si>
  <si>
    <t>4-1</t>
  </si>
  <si>
    <t>DEVOL. POR SUBSIDIO DE MATERNIDAD DICIEMBRE 2023</t>
  </si>
  <si>
    <t>5-1</t>
  </si>
  <si>
    <t>TRANSF. GASTOS OPERACIONALES Y SUELDOS</t>
  </si>
  <si>
    <t>7-1</t>
  </si>
  <si>
    <t>TRANSF. CORRIENTE MAQ. TRAGAMONEDAS</t>
  </si>
  <si>
    <t>8-1</t>
  </si>
  <si>
    <t>INGRESOS POR DEVOLUCIÓN SALDO AÑOS ANTERIORES</t>
  </si>
  <si>
    <t>667</t>
  </si>
  <si>
    <t>COMITE FLACSO REPUBLICA DOMINICANA</t>
  </si>
  <si>
    <t>678</t>
  </si>
  <si>
    <t>01/03/2024</t>
  </si>
  <si>
    <t>CONANI - VIÁTICOS</t>
  </si>
  <si>
    <t>683</t>
  </si>
  <si>
    <t>CONANI - HORAS EXTRAS</t>
  </si>
  <si>
    <t>704</t>
  </si>
  <si>
    <t>04/03/2024</t>
  </si>
  <si>
    <t>SARA GUADALUPE SUAREZ LORA</t>
  </si>
  <si>
    <t>706</t>
  </si>
  <si>
    <t>NEOAGRO, SRL</t>
  </si>
  <si>
    <t>707</t>
  </si>
  <si>
    <t>INVERSIONES DLP, SRL</t>
  </si>
  <si>
    <t>708</t>
  </si>
  <si>
    <t>709</t>
  </si>
  <si>
    <t>PLAZA DE COMUNICACIONES Y SERVICIOS AIMEE, SRL (DORADA)</t>
  </si>
  <si>
    <t>713</t>
  </si>
  <si>
    <t>ENVASADORA DE AGUA PEÑA HERMANOS, SRL</t>
  </si>
  <si>
    <t>722</t>
  </si>
  <si>
    <t>736</t>
  </si>
  <si>
    <t>05/03/2024</t>
  </si>
  <si>
    <t>741</t>
  </si>
  <si>
    <t>CONANI - PROPORCIÓN VACACIONES NO DISFRUTADAS</t>
  </si>
  <si>
    <t>749</t>
  </si>
  <si>
    <t>HUMANO SEGUROS S A</t>
  </si>
  <si>
    <t>750</t>
  </si>
  <si>
    <t>SEGURO NACIONAL DE SALUD</t>
  </si>
  <si>
    <t>751</t>
  </si>
  <si>
    <t>EMPRESA DISTRIBUIDORA DE ELECTRICIDAD DEL ESTE S A</t>
  </si>
  <si>
    <t>752</t>
  </si>
  <si>
    <t>ADMINISTRADORA DE RIESGO DE SALUD DR YUNEN S A</t>
  </si>
  <si>
    <t>763</t>
  </si>
  <si>
    <t>GRUPO MARTE ROMAN, SRL</t>
  </si>
  <si>
    <t>799</t>
  </si>
  <si>
    <t>PROPANO Y DERIVADOS, SA</t>
  </si>
  <si>
    <t>802</t>
  </si>
  <si>
    <t>07/03/2024</t>
  </si>
  <si>
    <t>ZADESA, SRL</t>
  </si>
  <si>
    <t>803</t>
  </si>
  <si>
    <t>NELIDE GROUP, SRL</t>
  </si>
  <si>
    <t>806</t>
  </si>
  <si>
    <t>AMEGA COMERCIAL, SRL</t>
  </si>
  <si>
    <t>808</t>
  </si>
  <si>
    <t>CONSORCIO ENERGETICO PUNTA CANA-MACAO, SA (CEPM)</t>
  </si>
  <si>
    <t>811</t>
  </si>
  <si>
    <t>08/03/2024</t>
  </si>
  <si>
    <t>OMX MULTISERVICIOS, SRL</t>
  </si>
  <si>
    <t>812</t>
  </si>
  <si>
    <t>814</t>
  </si>
  <si>
    <t>823</t>
  </si>
  <si>
    <t>11/03/2024</t>
  </si>
  <si>
    <t>SUPLIMADE COMERCIAL, SRL</t>
  </si>
  <si>
    <t>832</t>
  </si>
  <si>
    <t>13/03/2024</t>
  </si>
  <si>
    <t>EDESUR DOMINICANA, S.A</t>
  </si>
  <si>
    <t>833</t>
  </si>
  <si>
    <t>JOSE MICHAEL FRANCO MARTE</t>
  </si>
  <si>
    <t>834</t>
  </si>
  <si>
    <t>SERVICIOS KEISER, SRL</t>
  </si>
  <si>
    <t>845</t>
  </si>
  <si>
    <t>CONANI - NÓMINA PRIMA DE TRANSPORTE</t>
  </si>
  <si>
    <t>847</t>
  </si>
  <si>
    <t>CONANI - NÓMINA INTERINATO</t>
  </si>
  <si>
    <t>848</t>
  </si>
  <si>
    <t>HGAR RESULTADOS, SRL</t>
  </si>
  <si>
    <t>850</t>
  </si>
  <si>
    <t>CONANI - NÓMINA PERSONAL FIJO TRÁMITE PENSIÓN</t>
  </si>
  <si>
    <t>851</t>
  </si>
  <si>
    <t>SEGUROS UNIVERSAL C POR A</t>
  </si>
  <si>
    <t>852</t>
  </si>
  <si>
    <t>COLUMBUS NETWORKS DOMINICANA, S.A</t>
  </si>
  <si>
    <t>854</t>
  </si>
  <si>
    <t>JUANA MARITZA GUILLEN LIRANZO</t>
  </si>
  <si>
    <t>855</t>
  </si>
  <si>
    <t>MAPFRE SALUD ARS, S.A.</t>
  </si>
  <si>
    <t>856</t>
  </si>
  <si>
    <t>HOTEL JARABA, SRL</t>
  </si>
  <si>
    <t>857</t>
  </si>
  <si>
    <t>COMPANIA DOMINICANA DE TELEFONOS C POR A</t>
  </si>
  <si>
    <t>859</t>
  </si>
  <si>
    <t>CONANI - NÓMINA PERSONAL TEMPORAL</t>
  </si>
  <si>
    <t>861</t>
  </si>
  <si>
    <t>CONANI - NÓMINA PERSONAL FIJO</t>
  </si>
  <si>
    <t>863</t>
  </si>
  <si>
    <t>CONANI - COMPENSACIÓN GASTOS ALIMENTACIÓN</t>
  </si>
  <si>
    <t>866</t>
  </si>
  <si>
    <t>CONANI - NÓMINA PERSONAL MILITAR</t>
  </si>
  <si>
    <t>867</t>
  </si>
  <si>
    <t>885</t>
  </si>
  <si>
    <t>SERVICOLT C POR A</t>
  </si>
  <si>
    <t>898</t>
  </si>
  <si>
    <t>FUNDACIÓN NIÑOS Y NIÑAS DE CRISTO FONICRI</t>
  </si>
  <si>
    <t>906</t>
  </si>
  <si>
    <t>14/03/2024</t>
  </si>
  <si>
    <t>WINDTELECOM S A</t>
  </si>
  <si>
    <t>909</t>
  </si>
  <si>
    <t>ARS MONUMENTAL, SA</t>
  </si>
  <si>
    <t>911</t>
  </si>
  <si>
    <t>EDENORTE DOMINICANA S A</t>
  </si>
  <si>
    <t>922</t>
  </si>
  <si>
    <t>RAYSA ROSANNA LARA CAMPOS</t>
  </si>
  <si>
    <t>932</t>
  </si>
  <si>
    <t>GULFSTREAM PETROLEUM DOMINICANA S DE RL</t>
  </si>
  <si>
    <t>938</t>
  </si>
  <si>
    <t>ISLA DOMINICANA DE PETROLEO CORPORATION</t>
  </si>
  <si>
    <t>950</t>
  </si>
  <si>
    <t>GREGORY ALFONSO ARAUJO ROJAS</t>
  </si>
  <si>
    <t>951</t>
  </si>
  <si>
    <t>953</t>
  </si>
  <si>
    <t>PEDRO NELSON FELIZ MONTES DE OCA</t>
  </si>
  <si>
    <t>956</t>
  </si>
  <si>
    <t>ROQUES MARTINEZ &amp; ASOCIADOS, SRL</t>
  </si>
  <si>
    <t>958</t>
  </si>
  <si>
    <t>TEOFILO ROSARIO MARTINEZ</t>
  </si>
  <si>
    <t>965</t>
  </si>
  <si>
    <t>AYARILIS SANCHEZ DE MEJIA</t>
  </si>
  <si>
    <t>970</t>
  </si>
  <si>
    <t>YOANIA EDUVIGES DIAZ CALDERON</t>
  </si>
  <si>
    <t>973</t>
  </si>
  <si>
    <t>ANA LIDIA MARTE MARTÍNEZ</t>
  </si>
  <si>
    <t>982</t>
  </si>
  <si>
    <t>RAFAEL LEONIDAS INOA VELEZ</t>
  </si>
  <si>
    <t>986</t>
  </si>
  <si>
    <t>LAUDIO AUDIOLOGÍA, SRL</t>
  </si>
  <si>
    <t>988</t>
  </si>
  <si>
    <t>BENILDA MESA PEREZ</t>
  </si>
  <si>
    <t>990</t>
  </si>
  <si>
    <t>SANTO DOMINGO MOTORS COMPANY, SA</t>
  </si>
  <si>
    <t>991</t>
  </si>
  <si>
    <t>993</t>
  </si>
  <si>
    <t>IVONNE ERANIA ADAMES KARAM DE GARCIA</t>
  </si>
  <si>
    <t>1003</t>
  </si>
  <si>
    <t>JOSE MANUEL DIAZ MONCION</t>
  </si>
  <si>
    <t>1007</t>
  </si>
  <si>
    <t>CESAR ALEXANDER ALCANTARA VALDEZ</t>
  </si>
  <si>
    <t>1009</t>
  </si>
  <si>
    <t>SANTA LOURDES DURAN DOBLE</t>
  </si>
  <si>
    <t>1015</t>
  </si>
  <si>
    <t>JOSE DE JESUS ALEJO SERRANO</t>
  </si>
  <si>
    <t>1017</t>
  </si>
  <si>
    <t>FIRMA DE ABOGADOS PESUSA &amp; ASOCIADOS, SRL</t>
  </si>
  <si>
    <t>1020</t>
  </si>
  <si>
    <t>ALBERTO FRANCISCO CARIAS GUIZADO</t>
  </si>
  <si>
    <t>1030</t>
  </si>
  <si>
    <t>1038</t>
  </si>
  <si>
    <t>15/03/2024</t>
  </si>
  <si>
    <t>MARIA DOMINGA CASTILLO BERROA</t>
  </si>
  <si>
    <t>1039</t>
  </si>
  <si>
    <t>CONSTRUCTORA E INGENIERÍA ANTIGUA CACERES, SRL</t>
  </si>
  <si>
    <t>1046</t>
  </si>
  <si>
    <t>JOSE JIMENEZ ANTENA</t>
  </si>
  <si>
    <t>1052</t>
  </si>
  <si>
    <t>1053</t>
  </si>
  <si>
    <t xml:space="preserve">NILKA RAMIREZ </t>
  </si>
  <si>
    <t>1058</t>
  </si>
  <si>
    <t>NIURKA DE LOS ANGELES FERNANDEZ BRUNO</t>
  </si>
  <si>
    <t>1060</t>
  </si>
  <si>
    <t>CONSTRUCTORA TEDDY, SRL</t>
  </si>
  <si>
    <t>1064</t>
  </si>
  <si>
    <t>1066</t>
  </si>
  <si>
    <t>NOE ENRIQUE LIZARDO SANCHEZ</t>
  </si>
  <si>
    <t>1068</t>
  </si>
  <si>
    <t>BRONTILLO, SRL</t>
  </si>
  <si>
    <t>1073</t>
  </si>
  <si>
    <t>OMAR ENRIQUE MONTES DE OCA MONTOLIO</t>
  </si>
  <si>
    <t>1074</t>
  </si>
  <si>
    <t>1078</t>
  </si>
  <si>
    <t>ANTONIO FIGUEROA PEÑA</t>
  </si>
  <si>
    <t>1085</t>
  </si>
  <si>
    <t>18/03/2024</t>
  </si>
  <si>
    <t>TALLERES  SANTA CRUZ SRL</t>
  </si>
  <si>
    <t>1097</t>
  </si>
  <si>
    <t>1105</t>
  </si>
  <si>
    <t>SERVICIO DE TRANSPORTE TAXI LA RUBIA, SRL</t>
  </si>
  <si>
    <t>1108</t>
  </si>
  <si>
    <t>RAFAEL TEOFILO PEREZ HERNANDEZ</t>
  </si>
  <si>
    <t>1119</t>
  </si>
  <si>
    <t>SELMIRA BAEZ ACOSTA</t>
  </si>
  <si>
    <t>1131</t>
  </si>
  <si>
    <t>MANUEL EMILIO MINYETY</t>
  </si>
  <si>
    <t>1138</t>
  </si>
  <si>
    <t>CORPORACION DEL ACUEDUCTO Y ALCANTARILLADO DE SANTO DOMINGO</t>
  </si>
  <si>
    <t>1146</t>
  </si>
  <si>
    <t>MUÑOZ CONCEPTO MOBILIARIO, SRL</t>
  </si>
  <si>
    <t>1149</t>
  </si>
  <si>
    <t>DIDEROT MATEO BRITO</t>
  </si>
  <si>
    <t>1150</t>
  </si>
  <si>
    <t>1152</t>
  </si>
  <si>
    <t>ST TROPEZ SEAFOOD AND GRILL, SRL</t>
  </si>
  <si>
    <t>1153</t>
  </si>
  <si>
    <t>1155</t>
  </si>
  <si>
    <t>1157</t>
  </si>
  <si>
    <t>FLOW, SRL</t>
  </si>
  <si>
    <t>1159</t>
  </si>
  <si>
    <t>1165</t>
  </si>
  <si>
    <t>1169</t>
  </si>
  <si>
    <t>MULTISERVICIOS F&amp;S, SRL</t>
  </si>
  <si>
    <t>1171</t>
  </si>
  <si>
    <t>HOSPITAL PEDIATRICO DR HUGO MENDOZA</t>
  </si>
  <si>
    <t>1172</t>
  </si>
  <si>
    <t>1176</t>
  </si>
  <si>
    <t>1179</t>
  </si>
  <si>
    <t>1182</t>
  </si>
  <si>
    <t>1183</t>
  </si>
  <si>
    <t>1184</t>
  </si>
  <si>
    <t>1189</t>
  </si>
  <si>
    <t>1191</t>
  </si>
  <si>
    <t>INMOBILIARIA LEONEL TAVERAS, SRL</t>
  </si>
  <si>
    <t>1194</t>
  </si>
  <si>
    <t>1199</t>
  </si>
  <si>
    <t>1202</t>
  </si>
  <si>
    <t>1205</t>
  </si>
  <si>
    <t>1208</t>
  </si>
  <si>
    <t>NEGOCIADO INFANTE, SRL</t>
  </si>
  <si>
    <t>1209</t>
  </si>
  <si>
    <t>AYUNTAMIENTO DEL DISTRITO NACIONAL</t>
  </si>
  <si>
    <t>1210</t>
  </si>
  <si>
    <t>PATRONATO DE CENTROS DE DIAGNOSTICOS Y MEDICINA AVANZADA</t>
  </si>
  <si>
    <t>1211</t>
  </si>
  <si>
    <t>1213</t>
  </si>
  <si>
    <t>1215</t>
  </si>
  <si>
    <t>1217</t>
  </si>
  <si>
    <t>CORPORACION DE ACUEDUCTO Y ALCANTARILLADO DE SANTIAGO</t>
  </si>
  <si>
    <t>1218</t>
  </si>
  <si>
    <t>EMPRESAS INTEGRADAS, SAS</t>
  </si>
  <si>
    <t>1220</t>
  </si>
  <si>
    <t>BAHIA AGROINDUSTRIAL BAGROIND, SRL</t>
  </si>
  <si>
    <t>1222</t>
  </si>
  <si>
    <t>CONSEJO NAC PARA L NINEZ CONANI</t>
  </si>
  <si>
    <t>1233</t>
  </si>
  <si>
    <t>19/03/2024</t>
  </si>
  <si>
    <t>UNIVERSIDAD AUTONOMA DE SANTO DOMINGO</t>
  </si>
  <si>
    <t>1236</t>
  </si>
  <si>
    <t>1237</t>
  </si>
  <si>
    <t>DISTRIBUIDORA QUEZADA &amp; JIMÉNEZ SRL</t>
  </si>
  <si>
    <t>1243</t>
  </si>
  <si>
    <t>LUFISA COMERCIAL, SRL</t>
  </si>
  <si>
    <t>1254</t>
  </si>
  <si>
    <t>1256</t>
  </si>
  <si>
    <t>1266</t>
  </si>
  <si>
    <t>CELNA ENTERPRISES, SRL</t>
  </si>
  <si>
    <t>1267</t>
  </si>
  <si>
    <t>LUGUI COMERCIAL, SRL</t>
  </si>
  <si>
    <t>1269</t>
  </si>
  <si>
    <t>COMPU-OFFICE DOMINICANA, SRL</t>
  </si>
  <si>
    <t>1276</t>
  </si>
  <si>
    <t>CENTROXPERT STE, SRL</t>
  </si>
  <si>
    <t>1277</t>
  </si>
  <si>
    <t>ALBEB, SRL</t>
  </si>
  <si>
    <t>MINERVINO, SRL</t>
  </si>
  <si>
    <t>1289</t>
  </si>
  <si>
    <t>EVELYN ALTAGRACIA SANCHEZ GARCIA DE LOPEZ</t>
  </si>
  <si>
    <t>1296</t>
  </si>
  <si>
    <t>GRUPO RETMOX, SRL</t>
  </si>
  <si>
    <t>1321</t>
  </si>
  <si>
    <t>1323</t>
  </si>
  <si>
    <t>FUDIMAT, SRL</t>
  </si>
  <si>
    <t>1327</t>
  </si>
  <si>
    <t>1331</t>
  </si>
  <si>
    <t>20/03/2024</t>
  </si>
  <si>
    <t>COMERCIALIZADORA KIMARCO, SRL</t>
  </si>
  <si>
    <t>1334</t>
  </si>
  <si>
    <t>1359</t>
  </si>
  <si>
    <t>1362</t>
  </si>
  <si>
    <t>LERMONT ENGINEERING GROUP, SRL</t>
  </si>
  <si>
    <t>1371</t>
  </si>
  <si>
    <t>BERKY BIENVENIDA DEL C ACOSTA GUZMAN</t>
  </si>
  <si>
    <t>1373</t>
  </si>
  <si>
    <t>SUPLIDORES INDUSTRIALES MELLA, SRL</t>
  </si>
  <si>
    <t>1380</t>
  </si>
  <si>
    <t>1382</t>
  </si>
  <si>
    <t>LETEJA, S.R.L</t>
  </si>
  <si>
    <t>1384</t>
  </si>
  <si>
    <t>1387</t>
  </si>
  <si>
    <t>1389</t>
  </si>
  <si>
    <t>1390</t>
  </si>
  <si>
    <t>VILMA RAFAELINA GERARDO WEISZ</t>
  </si>
  <si>
    <t>1392</t>
  </si>
  <si>
    <t>ORTEGA BREA &amp; ASOCIADOS DOMINICANA, SRL.</t>
  </si>
  <si>
    <t>1399</t>
  </si>
  <si>
    <t>VILOMAR SÁNCHEZ INGENIARIA, SRL</t>
  </si>
  <si>
    <t>1401</t>
  </si>
  <si>
    <t>COBRIA SUPPLY, SRL</t>
  </si>
  <si>
    <t>1405</t>
  </si>
  <si>
    <t>SOELCA, SRL</t>
  </si>
  <si>
    <t>1417</t>
  </si>
  <si>
    <t>SOLUDIEM BY ROS, SRL</t>
  </si>
  <si>
    <t>1419</t>
  </si>
  <si>
    <t>SOLUTECPRO, SRL</t>
  </si>
  <si>
    <t>1420</t>
  </si>
  <si>
    <t>1421</t>
  </si>
  <si>
    <t>CENTRO AUTOMOTRIZ REMESA, SRL</t>
  </si>
  <si>
    <t>1424</t>
  </si>
  <si>
    <t>1431</t>
  </si>
  <si>
    <t>SARAPE, SRL</t>
  </si>
  <si>
    <t>1449</t>
  </si>
  <si>
    <t>21/03/2024</t>
  </si>
  <si>
    <t>1456</t>
  </si>
  <si>
    <t>INGENIERÍA Y PERFORACIONES INPER, SRL</t>
  </si>
  <si>
    <t>1457</t>
  </si>
  <si>
    <t>PROGESSOE, SRL</t>
  </si>
  <si>
    <t>1458</t>
  </si>
  <si>
    <t>OBELCA, SRL</t>
  </si>
  <si>
    <t>KIKI INTERIOR DESIGN, SRL</t>
  </si>
  <si>
    <t>1476</t>
  </si>
  <si>
    <t>INVERSIONES SALDIVAR Y SOSA (INVERSALYSO), SRL</t>
  </si>
  <si>
    <t>1480</t>
  </si>
  <si>
    <t>EXPRESS SERVICIOS LOGISTICOS ESLOGIST, EIRL</t>
  </si>
  <si>
    <t>1485</t>
  </si>
  <si>
    <t>EDITORA M &amp; K, SRL</t>
  </si>
  <si>
    <t>1489</t>
  </si>
  <si>
    <t>1491</t>
  </si>
  <si>
    <t>PROCONDE, SRL</t>
  </si>
  <si>
    <t>1495</t>
  </si>
  <si>
    <t>1503</t>
  </si>
  <si>
    <t>PROGESCON, SRL</t>
  </si>
  <si>
    <t>1508</t>
  </si>
  <si>
    <t>BANDERAS GLOBAL HC, SRL</t>
  </si>
  <si>
    <t>1512</t>
  </si>
  <si>
    <t>REFRICLIMA HF, SRL</t>
  </si>
  <si>
    <t>1514</t>
  </si>
  <si>
    <t>1525</t>
  </si>
  <si>
    <t>22/03/2024</t>
  </si>
  <si>
    <t>CORPORACIÓN ESTATAL DE RADIO Y TELEVISIÓN (CERTV)</t>
  </si>
  <si>
    <t>1527</t>
  </si>
  <si>
    <t>ROSLYN, SRL</t>
  </si>
  <si>
    <t>1531</t>
  </si>
  <si>
    <t>INVERSIONES YANG, SRL</t>
  </si>
  <si>
    <t>1537</t>
  </si>
  <si>
    <t>SOLDIER ELECTRONIC SECURITY SES, SRL</t>
  </si>
  <si>
    <t>1541</t>
  </si>
  <si>
    <t>SUPLIGENSA, SRL</t>
  </si>
  <si>
    <t>1545</t>
  </si>
  <si>
    <t>ABASTECIMIENTOS COMERCIALES FJJ, SRL</t>
  </si>
  <si>
    <t>1552</t>
  </si>
  <si>
    <t>GTG INDUSTRIAL, SRL</t>
  </si>
  <si>
    <t>1556</t>
  </si>
  <si>
    <t>1558</t>
  </si>
  <si>
    <t>DISTRIBUIDORA HUED, SRL</t>
  </si>
  <si>
    <t>1560</t>
  </si>
  <si>
    <t>RAMONA ANDI SANTOS SANTOS</t>
  </si>
  <si>
    <t>1564</t>
  </si>
  <si>
    <t>1578</t>
  </si>
  <si>
    <t>25/03/2024</t>
  </si>
  <si>
    <t>1580</t>
  </si>
  <si>
    <t>SOLVALMEN, SRL</t>
  </si>
  <si>
    <t>1582</t>
  </si>
  <si>
    <t>1584</t>
  </si>
  <si>
    <t>1589</t>
  </si>
  <si>
    <t>GASTROLAND, SRL</t>
  </si>
  <si>
    <t>1593</t>
  </si>
  <si>
    <t>1594</t>
  </si>
  <si>
    <t>KATHERINE SURELY FERNANDEZ FLORENCIO</t>
  </si>
  <si>
    <t>1608</t>
  </si>
  <si>
    <t>26/03/2024</t>
  </si>
  <si>
    <t>SUBVENCIÓN ASFL</t>
  </si>
  <si>
    <t>1609</t>
  </si>
  <si>
    <t>1610</t>
  </si>
  <si>
    <t>1617</t>
  </si>
  <si>
    <t>1639</t>
  </si>
  <si>
    <t>27/03/2024</t>
  </si>
  <si>
    <t>EDITORA HOY, SAS</t>
  </si>
  <si>
    <t>1640</t>
  </si>
  <si>
    <t>EDITORA LISTIN DIARIO, SA</t>
  </si>
  <si>
    <t>TOTALES DEBITOS Y CREDITOS</t>
  </si>
  <si>
    <t>BALANCE CONCILIADO AL 31-03-2024</t>
  </si>
  <si>
    <t xml:space="preserve">              Preparado por:</t>
  </si>
  <si>
    <t xml:space="preserve">                                                                             Revisado Por:</t>
  </si>
  <si>
    <t xml:space="preserve"> Aprobado por:</t>
  </si>
  <si>
    <t xml:space="preserve">            Francisco Medina </t>
  </si>
  <si>
    <t xml:space="preserve">                                                                            Luis Pellerano</t>
  </si>
  <si>
    <t xml:space="preserve">José Luís García </t>
  </si>
  <si>
    <t xml:space="preserve">              Enc. División de Presupuesto                                                                            Enc. Depto. Financiero</t>
  </si>
  <si>
    <t>Director Adm. y Financiero</t>
  </si>
  <si>
    <t>Fecha:             11/04/2024</t>
  </si>
  <si>
    <t>Hora:               15:37 P.M.</t>
  </si>
  <si>
    <t>Tamaño :        47.00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</si>
</sst>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7"/>
      <color theme="1"/>
      <name val="Times New Roman"/>
      <family val="1"/>
    </font>
    <font>
      <b/>
      <sz val="17"/>
      <color indexed="8"/>
      <name val="Times New Roman"/>
      <family val="1"/>
    </font>
    <font>
      <sz val="17"/>
      <color indexed="8"/>
      <name val="Times New Roman"/>
      <family val="1"/>
    </font>
    <font>
      <b/>
      <sz val="17"/>
      <color theme="1"/>
      <name val="Times New Roman"/>
      <family val="1"/>
    </font>
    <font>
      <b/>
      <sz val="16"/>
      <color theme="1"/>
      <name val="Times New Roman"/>
      <family val="1"/>
    </font>
    <font>
      <b/>
      <sz val="17"/>
      <color theme="1"/>
      <name val="Arial"/>
      <family val="2"/>
    </font>
    <font>
      <sz val="17"/>
      <color theme="1"/>
      <name val="Arial"/>
      <family val="2"/>
    </font>
    <font>
      <b/>
      <sz val="17"/>
      <color theme="1"/>
      <name val="Aptos Narrow"/>
      <family val="2"/>
      <scheme val="minor"/>
    </font>
    <font>
      <b/>
      <sz val="17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/>
    <xf numFmtId="164" fontId="5" fillId="0" borderId="11" xfId="1" applyFont="1" applyFill="1" applyBorder="1" applyAlignment="1">
      <alignment wrapText="1"/>
    </xf>
    <xf numFmtId="164" fontId="5" fillId="0" borderId="11" xfId="1" applyFont="1" applyFill="1" applyBorder="1" applyAlignment="1">
      <alignment horizontal="right" wrapText="1"/>
    </xf>
    <xf numFmtId="164" fontId="3" fillId="0" borderId="12" xfId="1" applyFont="1" applyFill="1" applyBorder="1" applyAlignment="1">
      <alignment horizontal="right"/>
    </xf>
    <xf numFmtId="0" fontId="5" fillId="0" borderId="0" xfId="0" applyFont="1"/>
    <xf numFmtId="4" fontId="2" fillId="0" borderId="0" xfId="0" applyNumberFormat="1" applyFont="1"/>
    <xf numFmtId="49" fontId="5" fillId="0" borderId="11" xfId="0" applyNumberFormat="1" applyFont="1" applyBorder="1" applyAlignment="1">
      <alignment horizontal="center" wrapText="1"/>
    </xf>
    <xf numFmtId="4" fontId="6" fillId="0" borderId="12" xfId="0" applyNumberFormat="1" applyFont="1" applyBorder="1"/>
    <xf numFmtId="164" fontId="5" fillId="0" borderId="12" xfId="1" applyFont="1" applyFill="1" applyBorder="1" applyAlignment="1">
      <alignment wrapText="1"/>
    </xf>
    <xf numFmtId="164" fontId="5" fillId="0" borderId="12" xfId="1" applyFont="1" applyFill="1" applyBorder="1" applyAlignment="1">
      <alignment horizontal="right" wrapText="1"/>
    </xf>
    <xf numFmtId="49" fontId="2" fillId="3" borderId="11" xfId="0" applyNumberFormat="1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center"/>
    </xf>
    <xf numFmtId="4" fontId="2" fillId="0" borderId="12" xfId="0" applyNumberFormat="1" applyFont="1" applyBorder="1"/>
    <xf numFmtId="164" fontId="2" fillId="0" borderId="12" xfId="1" applyFont="1" applyFill="1" applyBorder="1" applyAlignment="1">
      <alignment wrapText="1"/>
    </xf>
    <xf numFmtId="164" fontId="2" fillId="3" borderId="12" xfId="1" applyFont="1" applyFill="1" applyBorder="1" applyAlignment="1">
      <alignment horizontal="right" wrapText="1"/>
    </xf>
    <xf numFmtId="164" fontId="3" fillId="0" borderId="12" xfId="1" applyFont="1" applyBorder="1" applyAlignment="1">
      <alignment horizontal="right"/>
    </xf>
    <xf numFmtId="164" fontId="2" fillId="3" borderId="12" xfId="1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4" fontId="5" fillId="0" borderId="0" xfId="0" applyNumberFormat="1" applyFont="1"/>
    <xf numFmtId="4" fontId="5" fillId="4" borderId="8" xfId="0" applyNumberFormat="1" applyFont="1" applyFill="1" applyBorder="1" applyAlignment="1">
      <alignment wrapText="1"/>
    </xf>
    <xf numFmtId="4" fontId="5" fillId="4" borderId="8" xfId="0" applyNumberFormat="1" applyFont="1" applyFill="1" applyBorder="1" applyAlignment="1" applyProtection="1">
      <alignment vertical="top" wrapText="1"/>
      <protection locked="0"/>
    </xf>
    <xf numFmtId="4" fontId="5" fillId="4" borderId="10" xfId="0" applyNumberFormat="1" applyFont="1" applyFill="1" applyBorder="1" applyAlignment="1" applyProtection="1">
      <alignment vertical="top" wrapText="1"/>
      <protection locked="0"/>
    </xf>
    <xf numFmtId="164" fontId="5" fillId="5" borderId="10" xfId="1" applyFont="1" applyFill="1" applyBorder="1" applyAlignment="1">
      <alignment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left" wrapText="1" readingOrder="1"/>
    </xf>
    <xf numFmtId="0" fontId="9" fillId="0" borderId="0" xfId="0" applyFont="1" applyAlignment="1">
      <alignment vertical="center" wrapText="1" readingOrder="1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wrapText="1" readingOrder="1"/>
    </xf>
    <xf numFmtId="0" fontId="9" fillId="0" borderId="0" xfId="0" applyFont="1" applyAlignment="1">
      <alignment horizontal="center" wrapText="1" readingOrder="1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 applyProtection="1">
      <alignment horizontal="center" vertical="top" wrapText="1"/>
      <protection locked="0"/>
    </xf>
    <xf numFmtId="0" fontId="5" fillId="5" borderId="14" xfId="0" applyFont="1" applyFill="1" applyBorder="1" applyAlignment="1" applyProtection="1">
      <alignment horizontal="center" vertical="top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3629025</xdr:colOff>
      <xdr:row>0</xdr:row>
      <xdr:rowOff>142875</xdr:rowOff>
    </xdr:from>
    <xdr:to>
      <xdr:col>2</xdr:col>
      <xdr:colOff>5467350</xdr:colOff>
      <xdr:row>2</xdr:row>
      <xdr:rowOff>171450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C9581FF8-4A88-45E7-983D-1C3927C60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42875"/>
          <a:ext cx="18383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zas/Documentos%20compartidos/Finanzas2/SISTEMA%20DE%20PAGOS/3.%20SISTEMA%20DE%20PAGOS%202024/MICHELE%20GUZM&#193;N/EJECUCIONES%20PRESUPUESTARIAS/RELACION%20DE%20%20DE%20INGRESOS%20Y%20EGRESOS%20CTA.%20DEL%20TESORO%20-%20MATRIZ%20GENERAL.xls?8943C16E" TargetMode="External"/><Relationship Id="rId1" Type="http://schemas.openxmlformats.org/officeDocument/2006/relationships/externalLinkPath" Target="file:///\\8943C16E\RELACION%20DE%20%20DE%20INGRESOS%20Y%20EGRESOS%20CTA.%20DEL%20TESORO%20-%20MATRIZ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</sheetNames>
    <sheetDataSet>
      <sheetData sheetId="0"/>
      <sheetData sheetId="1">
        <row r="101">
          <cell r="F101">
            <v>78099222.559999987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showGridLines="0" tabSelected="1" showWhiteSpace="0" zoomScale="55" zoomScaleNormal="55" zoomScaleSheetLayoutView="70" zoomScalePageLayoutView="80" workbookViewId="0">
      <selection activeCell="E11" sqref="E11"/>
    </sheetView>
  </sheetViews>
  <sheetFormatPr baseColWidth="10" defaultRowHeight="22.5"/>
  <cols>
    <col min="1" max="1" width="25" style="36" customWidth="1"/>
    <col min="2" max="2" width="27.125" style="36" customWidth="1"/>
    <col min="3" max="3" width="111" style="37" customWidth="1"/>
    <col min="4" max="4" width="28.75" style="37" customWidth="1"/>
    <col min="5" max="5" width="29.625" style="37" customWidth="1"/>
    <col min="6" max="6" width="28.25" style="4" customWidth="1"/>
    <col min="7" max="8" width="11.375" style="4"/>
    <col min="9" max="9" width="19.625" style="4" bestFit="1" customWidth="1"/>
    <col min="10" max="11" width="11.375" style="4"/>
    <col min="12" max="12" width="38.125" style="4" customWidth="1"/>
    <col min="13" max="256" width="11.375" style="4"/>
    <col min="257" max="257" width="25" style="4" customWidth="1"/>
    <col min="258" max="258" width="27.125" style="4" customWidth="1"/>
    <col min="259" max="259" width="111" style="4" customWidth="1"/>
    <col min="260" max="260" width="28.75" style="4" customWidth="1"/>
    <col min="261" max="261" width="29.625" style="4" customWidth="1"/>
    <col min="262" max="262" width="28.25" style="4" customWidth="1"/>
    <col min="263" max="264" width="11.375" style="4"/>
    <col min="265" max="265" width="19.625" style="4" bestFit="1" customWidth="1"/>
    <col min="266" max="267" width="11.375" style="4"/>
    <col min="268" max="268" width="38.125" style="4" customWidth="1"/>
    <col min="269" max="512" width="11.375" style="4"/>
    <col min="513" max="513" width="25" style="4" customWidth="1"/>
    <col min="514" max="514" width="27.125" style="4" customWidth="1"/>
    <col min="515" max="515" width="111" style="4" customWidth="1"/>
    <col min="516" max="516" width="28.75" style="4" customWidth="1"/>
    <col min="517" max="517" width="29.625" style="4" customWidth="1"/>
    <col min="518" max="518" width="28.25" style="4" customWidth="1"/>
    <col min="519" max="520" width="11.375" style="4"/>
    <col min="521" max="521" width="19.625" style="4" bestFit="1" customWidth="1"/>
    <col min="522" max="523" width="11.375" style="4"/>
    <col min="524" max="524" width="38.125" style="4" customWidth="1"/>
    <col min="525" max="768" width="11.375" style="4"/>
    <col min="769" max="769" width="25" style="4" customWidth="1"/>
    <col min="770" max="770" width="27.125" style="4" customWidth="1"/>
    <col min="771" max="771" width="111" style="4" customWidth="1"/>
    <col min="772" max="772" width="28.75" style="4" customWidth="1"/>
    <col min="773" max="773" width="29.625" style="4" customWidth="1"/>
    <col min="774" max="774" width="28.25" style="4" customWidth="1"/>
    <col min="775" max="776" width="11.375" style="4"/>
    <col min="777" max="777" width="19.625" style="4" bestFit="1" customWidth="1"/>
    <col min="778" max="779" width="11.375" style="4"/>
    <col min="780" max="780" width="38.125" style="4" customWidth="1"/>
    <col min="781" max="1024" width="11.375" style="4"/>
    <col min="1025" max="1025" width="25" style="4" customWidth="1"/>
    <col min="1026" max="1026" width="27.125" style="4" customWidth="1"/>
    <col min="1027" max="1027" width="111" style="4" customWidth="1"/>
    <col min="1028" max="1028" width="28.75" style="4" customWidth="1"/>
    <col min="1029" max="1029" width="29.625" style="4" customWidth="1"/>
    <col min="1030" max="1030" width="28.25" style="4" customWidth="1"/>
    <col min="1031" max="1032" width="11.375" style="4"/>
    <col min="1033" max="1033" width="19.625" style="4" bestFit="1" customWidth="1"/>
    <col min="1034" max="1035" width="11.375" style="4"/>
    <col min="1036" max="1036" width="38.125" style="4" customWidth="1"/>
    <col min="1037" max="1280" width="11.375" style="4"/>
    <col min="1281" max="1281" width="25" style="4" customWidth="1"/>
    <col min="1282" max="1282" width="27.125" style="4" customWidth="1"/>
    <col min="1283" max="1283" width="111" style="4" customWidth="1"/>
    <col min="1284" max="1284" width="28.75" style="4" customWidth="1"/>
    <col min="1285" max="1285" width="29.625" style="4" customWidth="1"/>
    <col min="1286" max="1286" width="28.25" style="4" customWidth="1"/>
    <col min="1287" max="1288" width="11.375" style="4"/>
    <col min="1289" max="1289" width="19.625" style="4" bestFit="1" customWidth="1"/>
    <col min="1290" max="1291" width="11.375" style="4"/>
    <col min="1292" max="1292" width="38.125" style="4" customWidth="1"/>
    <col min="1293" max="1536" width="11.375" style="4"/>
    <col min="1537" max="1537" width="25" style="4" customWidth="1"/>
    <col min="1538" max="1538" width="27.125" style="4" customWidth="1"/>
    <col min="1539" max="1539" width="111" style="4" customWidth="1"/>
    <col min="1540" max="1540" width="28.75" style="4" customWidth="1"/>
    <col min="1541" max="1541" width="29.625" style="4" customWidth="1"/>
    <col min="1542" max="1542" width="28.25" style="4" customWidth="1"/>
    <col min="1543" max="1544" width="11.375" style="4"/>
    <col min="1545" max="1545" width="19.625" style="4" bestFit="1" customWidth="1"/>
    <col min="1546" max="1547" width="11.375" style="4"/>
    <col min="1548" max="1548" width="38.125" style="4" customWidth="1"/>
    <col min="1549" max="1792" width="11.375" style="4"/>
    <col min="1793" max="1793" width="25" style="4" customWidth="1"/>
    <col min="1794" max="1794" width="27.125" style="4" customWidth="1"/>
    <col min="1795" max="1795" width="111" style="4" customWidth="1"/>
    <col min="1796" max="1796" width="28.75" style="4" customWidth="1"/>
    <col min="1797" max="1797" width="29.625" style="4" customWidth="1"/>
    <col min="1798" max="1798" width="28.25" style="4" customWidth="1"/>
    <col min="1799" max="1800" width="11.375" style="4"/>
    <col min="1801" max="1801" width="19.625" style="4" bestFit="1" customWidth="1"/>
    <col min="1802" max="1803" width="11.375" style="4"/>
    <col min="1804" max="1804" width="38.125" style="4" customWidth="1"/>
    <col min="1805" max="2048" width="11.375" style="4"/>
    <col min="2049" max="2049" width="25" style="4" customWidth="1"/>
    <col min="2050" max="2050" width="27.125" style="4" customWidth="1"/>
    <col min="2051" max="2051" width="111" style="4" customWidth="1"/>
    <col min="2052" max="2052" width="28.75" style="4" customWidth="1"/>
    <col min="2053" max="2053" width="29.625" style="4" customWidth="1"/>
    <col min="2054" max="2054" width="28.25" style="4" customWidth="1"/>
    <col min="2055" max="2056" width="11.375" style="4"/>
    <col min="2057" max="2057" width="19.625" style="4" bestFit="1" customWidth="1"/>
    <col min="2058" max="2059" width="11.375" style="4"/>
    <col min="2060" max="2060" width="38.125" style="4" customWidth="1"/>
    <col min="2061" max="2304" width="11.375" style="4"/>
    <col min="2305" max="2305" width="25" style="4" customWidth="1"/>
    <col min="2306" max="2306" width="27.125" style="4" customWidth="1"/>
    <col min="2307" max="2307" width="111" style="4" customWidth="1"/>
    <col min="2308" max="2308" width="28.75" style="4" customWidth="1"/>
    <col min="2309" max="2309" width="29.625" style="4" customWidth="1"/>
    <col min="2310" max="2310" width="28.25" style="4" customWidth="1"/>
    <col min="2311" max="2312" width="11.375" style="4"/>
    <col min="2313" max="2313" width="19.625" style="4" bestFit="1" customWidth="1"/>
    <col min="2314" max="2315" width="11.375" style="4"/>
    <col min="2316" max="2316" width="38.125" style="4" customWidth="1"/>
    <col min="2317" max="2560" width="11.375" style="4"/>
    <col min="2561" max="2561" width="25" style="4" customWidth="1"/>
    <col min="2562" max="2562" width="27.125" style="4" customWidth="1"/>
    <col min="2563" max="2563" width="111" style="4" customWidth="1"/>
    <col min="2564" max="2564" width="28.75" style="4" customWidth="1"/>
    <col min="2565" max="2565" width="29.625" style="4" customWidth="1"/>
    <col min="2566" max="2566" width="28.25" style="4" customWidth="1"/>
    <col min="2567" max="2568" width="11.375" style="4"/>
    <col min="2569" max="2569" width="19.625" style="4" bestFit="1" customWidth="1"/>
    <col min="2570" max="2571" width="11.375" style="4"/>
    <col min="2572" max="2572" width="38.125" style="4" customWidth="1"/>
    <col min="2573" max="2816" width="11.375" style="4"/>
    <col min="2817" max="2817" width="25" style="4" customWidth="1"/>
    <col min="2818" max="2818" width="27.125" style="4" customWidth="1"/>
    <col min="2819" max="2819" width="111" style="4" customWidth="1"/>
    <col min="2820" max="2820" width="28.75" style="4" customWidth="1"/>
    <col min="2821" max="2821" width="29.625" style="4" customWidth="1"/>
    <col min="2822" max="2822" width="28.25" style="4" customWidth="1"/>
    <col min="2823" max="2824" width="11.375" style="4"/>
    <col min="2825" max="2825" width="19.625" style="4" bestFit="1" customWidth="1"/>
    <col min="2826" max="2827" width="11.375" style="4"/>
    <col min="2828" max="2828" width="38.125" style="4" customWidth="1"/>
    <col min="2829" max="3072" width="11.375" style="4"/>
    <col min="3073" max="3073" width="25" style="4" customWidth="1"/>
    <col min="3074" max="3074" width="27.125" style="4" customWidth="1"/>
    <col min="3075" max="3075" width="111" style="4" customWidth="1"/>
    <col min="3076" max="3076" width="28.75" style="4" customWidth="1"/>
    <col min="3077" max="3077" width="29.625" style="4" customWidth="1"/>
    <col min="3078" max="3078" width="28.25" style="4" customWidth="1"/>
    <col min="3079" max="3080" width="11.375" style="4"/>
    <col min="3081" max="3081" width="19.625" style="4" bestFit="1" customWidth="1"/>
    <col min="3082" max="3083" width="11.375" style="4"/>
    <col min="3084" max="3084" width="38.125" style="4" customWidth="1"/>
    <col min="3085" max="3328" width="11.375" style="4"/>
    <col min="3329" max="3329" width="25" style="4" customWidth="1"/>
    <col min="3330" max="3330" width="27.125" style="4" customWidth="1"/>
    <col min="3331" max="3331" width="111" style="4" customWidth="1"/>
    <col min="3332" max="3332" width="28.75" style="4" customWidth="1"/>
    <col min="3333" max="3333" width="29.625" style="4" customWidth="1"/>
    <col min="3334" max="3334" width="28.25" style="4" customWidth="1"/>
    <col min="3335" max="3336" width="11.375" style="4"/>
    <col min="3337" max="3337" width="19.625" style="4" bestFit="1" customWidth="1"/>
    <col min="3338" max="3339" width="11.375" style="4"/>
    <col min="3340" max="3340" width="38.125" style="4" customWidth="1"/>
    <col min="3341" max="3584" width="11.375" style="4"/>
    <col min="3585" max="3585" width="25" style="4" customWidth="1"/>
    <col min="3586" max="3586" width="27.125" style="4" customWidth="1"/>
    <col min="3587" max="3587" width="111" style="4" customWidth="1"/>
    <col min="3588" max="3588" width="28.75" style="4" customWidth="1"/>
    <col min="3589" max="3589" width="29.625" style="4" customWidth="1"/>
    <col min="3590" max="3590" width="28.25" style="4" customWidth="1"/>
    <col min="3591" max="3592" width="11.375" style="4"/>
    <col min="3593" max="3593" width="19.625" style="4" bestFit="1" customWidth="1"/>
    <col min="3594" max="3595" width="11.375" style="4"/>
    <col min="3596" max="3596" width="38.125" style="4" customWidth="1"/>
    <col min="3597" max="3840" width="11.375" style="4"/>
    <col min="3841" max="3841" width="25" style="4" customWidth="1"/>
    <col min="3842" max="3842" width="27.125" style="4" customWidth="1"/>
    <col min="3843" max="3843" width="111" style="4" customWidth="1"/>
    <col min="3844" max="3844" width="28.75" style="4" customWidth="1"/>
    <col min="3845" max="3845" width="29.625" style="4" customWidth="1"/>
    <col min="3846" max="3846" width="28.25" style="4" customWidth="1"/>
    <col min="3847" max="3848" width="11.375" style="4"/>
    <col min="3849" max="3849" width="19.625" style="4" bestFit="1" customWidth="1"/>
    <col min="3850" max="3851" width="11.375" style="4"/>
    <col min="3852" max="3852" width="38.125" style="4" customWidth="1"/>
    <col min="3853" max="4096" width="11.375" style="4"/>
    <col min="4097" max="4097" width="25" style="4" customWidth="1"/>
    <col min="4098" max="4098" width="27.125" style="4" customWidth="1"/>
    <col min="4099" max="4099" width="111" style="4" customWidth="1"/>
    <col min="4100" max="4100" width="28.75" style="4" customWidth="1"/>
    <col min="4101" max="4101" width="29.625" style="4" customWidth="1"/>
    <col min="4102" max="4102" width="28.25" style="4" customWidth="1"/>
    <col min="4103" max="4104" width="11.375" style="4"/>
    <col min="4105" max="4105" width="19.625" style="4" bestFit="1" customWidth="1"/>
    <col min="4106" max="4107" width="11.375" style="4"/>
    <col min="4108" max="4108" width="38.125" style="4" customWidth="1"/>
    <col min="4109" max="4352" width="11.375" style="4"/>
    <col min="4353" max="4353" width="25" style="4" customWidth="1"/>
    <col min="4354" max="4354" width="27.125" style="4" customWidth="1"/>
    <col min="4355" max="4355" width="111" style="4" customWidth="1"/>
    <col min="4356" max="4356" width="28.75" style="4" customWidth="1"/>
    <col min="4357" max="4357" width="29.625" style="4" customWidth="1"/>
    <col min="4358" max="4358" width="28.25" style="4" customWidth="1"/>
    <col min="4359" max="4360" width="11.375" style="4"/>
    <col min="4361" max="4361" width="19.625" style="4" bestFit="1" customWidth="1"/>
    <col min="4362" max="4363" width="11.375" style="4"/>
    <col min="4364" max="4364" width="38.125" style="4" customWidth="1"/>
    <col min="4365" max="4608" width="11.375" style="4"/>
    <col min="4609" max="4609" width="25" style="4" customWidth="1"/>
    <col min="4610" max="4610" width="27.125" style="4" customWidth="1"/>
    <col min="4611" max="4611" width="111" style="4" customWidth="1"/>
    <col min="4612" max="4612" width="28.75" style="4" customWidth="1"/>
    <col min="4613" max="4613" width="29.625" style="4" customWidth="1"/>
    <col min="4614" max="4614" width="28.25" style="4" customWidth="1"/>
    <col min="4615" max="4616" width="11.375" style="4"/>
    <col min="4617" max="4617" width="19.625" style="4" bestFit="1" customWidth="1"/>
    <col min="4618" max="4619" width="11.375" style="4"/>
    <col min="4620" max="4620" width="38.125" style="4" customWidth="1"/>
    <col min="4621" max="4864" width="11.375" style="4"/>
    <col min="4865" max="4865" width="25" style="4" customWidth="1"/>
    <col min="4866" max="4866" width="27.125" style="4" customWidth="1"/>
    <col min="4867" max="4867" width="111" style="4" customWidth="1"/>
    <col min="4868" max="4868" width="28.75" style="4" customWidth="1"/>
    <col min="4869" max="4869" width="29.625" style="4" customWidth="1"/>
    <col min="4870" max="4870" width="28.25" style="4" customWidth="1"/>
    <col min="4871" max="4872" width="11.375" style="4"/>
    <col min="4873" max="4873" width="19.625" style="4" bestFit="1" customWidth="1"/>
    <col min="4874" max="4875" width="11.375" style="4"/>
    <col min="4876" max="4876" width="38.125" style="4" customWidth="1"/>
    <col min="4877" max="5120" width="11.375" style="4"/>
    <col min="5121" max="5121" width="25" style="4" customWidth="1"/>
    <col min="5122" max="5122" width="27.125" style="4" customWidth="1"/>
    <col min="5123" max="5123" width="111" style="4" customWidth="1"/>
    <col min="5124" max="5124" width="28.75" style="4" customWidth="1"/>
    <col min="5125" max="5125" width="29.625" style="4" customWidth="1"/>
    <col min="5126" max="5126" width="28.25" style="4" customWidth="1"/>
    <col min="5127" max="5128" width="11.375" style="4"/>
    <col min="5129" max="5129" width="19.625" style="4" bestFit="1" customWidth="1"/>
    <col min="5130" max="5131" width="11.375" style="4"/>
    <col min="5132" max="5132" width="38.125" style="4" customWidth="1"/>
    <col min="5133" max="5376" width="11.375" style="4"/>
    <col min="5377" max="5377" width="25" style="4" customWidth="1"/>
    <col min="5378" max="5378" width="27.125" style="4" customWidth="1"/>
    <col min="5379" max="5379" width="111" style="4" customWidth="1"/>
    <col min="5380" max="5380" width="28.75" style="4" customWidth="1"/>
    <col min="5381" max="5381" width="29.625" style="4" customWidth="1"/>
    <col min="5382" max="5382" width="28.25" style="4" customWidth="1"/>
    <col min="5383" max="5384" width="11.375" style="4"/>
    <col min="5385" max="5385" width="19.625" style="4" bestFit="1" customWidth="1"/>
    <col min="5386" max="5387" width="11.375" style="4"/>
    <col min="5388" max="5388" width="38.125" style="4" customWidth="1"/>
    <col min="5389" max="5632" width="11.375" style="4"/>
    <col min="5633" max="5633" width="25" style="4" customWidth="1"/>
    <col min="5634" max="5634" width="27.125" style="4" customWidth="1"/>
    <col min="5635" max="5635" width="111" style="4" customWidth="1"/>
    <col min="5636" max="5636" width="28.75" style="4" customWidth="1"/>
    <col min="5637" max="5637" width="29.625" style="4" customWidth="1"/>
    <col min="5638" max="5638" width="28.25" style="4" customWidth="1"/>
    <col min="5639" max="5640" width="11.375" style="4"/>
    <col min="5641" max="5641" width="19.625" style="4" bestFit="1" customWidth="1"/>
    <col min="5642" max="5643" width="11.375" style="4"/>
    <col min="5644" max="5644" width="38.125" style="4" customWidth="1"/>
    <col min="5645" max="5888" width="11.375" style="4"/>
    <col min="5889" max="5889" width="25" style="4" customWidth="1"/>
    <col min="5890" max="5890" width="27.125" style="4" customWidth="1"/>
    <col min="5891" max="5891" width="111" style="4" customWidth="1"/>
    <col min="5892" max="5892" width="28.75" style="4" customWidth="1"/>
    <col min="5893" max="5893" width="29.625" style="4" customWidth="1"/>
    <col min="5894" max="5894" width="28.25" style="4" customWidth="1"/>
    <col min="5895" max="5896" width="11.375" style="4"/>
    <col min="5897" max="5897" width="19.625" style="4" bestFit="1" customWidth="1"/>
    <col min="5898" max="5899" width="11.375" style="4"/>
    <col min="5900" max="5900" width="38.125" style="4" customWidth="1"/>
    <col min="5901" max="6144" width="11.375" style="4"/>
    <col min="6145" max="6145" width="25" style="4" customWidth="1"/>
    <col min="6146" max="6146" width="27.125" style="4" customWidth="1"/>
    <col min="6147" max="6147" width="111" style="4" customWidth="1"/>
    <col min="6148" max="6148" width="28.75" style="4" customWidth="1"/>
    <col min="6149" max="6149" width="29.625" style="4" customWidth="1"/>
    <col min="6150" max="6150" width="28.25" style="4" customWidth="1"/>
    <col min="6151" max="6152" width="11.375" style="4"/>
    <col min="6153" max="6153" width="19.625" style="4" bestFit="1" customWidth="1"/>
    <col min="6154" max="6155" width="11.375" style="4"/>
    <col min="6156" max="6156" width="38.125" style="4" customWidth="1"/>
    <col min="6157" max="6400" width="11.375" style="4"/>
    <col min="6401" max="6401" width="25" style="4" customWidth="1"/>
    <col min="6402" max="6402" width="27.125" style="4" customWidth="1"/>
    <col min="6403" max="6403" width="111" style="4" customWidth="1"/>
    <col min="6404" max="6404" width="28.75" style="4" customWidth="1"/>
    <col min="6405" max="6405" width="29.625" style="4" customWidth="1"/>
    <col min="6406" max="6406" width="28.25" style="4" customWidth="1"/>
    <col min="6407" max="6408" width="11.375" style="4"/>
    <col min="6409" max="6409" width="19.625" style="4" bestFit="1" customWidth="1"/>
    <col min="6410" max="6411" width="11.375" style="4"/>
    <col min="6412" max="6412" width="38.125" style="4" customWidth="1"/>
    <col min="6413" max="6656" width="11.375" style="4"/>
    <col min="6657" max="6657" width="25" style="4" customWidth="1"/>
    <col min="6658" max="6658" width="27.125" style="4" customWidth="1"/>
    <col min="6659" max="6659" width="111" style="4" customWidth="1"/>
    <col min="6660" max="6660" width="28.75" style="4" customWidth="1"/>
    <col min="6661" max="6661" width="29.625" style="4" customWidth="1"/>
    <col min="6662" max="6662" width="28.25" style="4" customWidth="1"/>
    <col min="6663" max="6664" width="11.375" style="4"/>
    <col min="6665" max="6665" width="19.625" style="4" bestFit="1" customWidth="1"/>
    <col min="6666" max="6667" width="11.375" style="4"/>
    <col min="6668" max="6668" width="38.125" style="4" customWidth="1"/>
    <col min="6669" max="6912" width="11.375" style="4"/>
    <col min="6913" max="6913" width="25" style="4" customWidth="1"/>
    <col min="6914" max="6914" width="27.125" style="4" customWidth="1"/>
    <col min="6915" max="6915" width="111" style="4" customWidth="1"/>
    <col min="6916" max="6916" width="28.75" style="4" customWidth="1"/>
    <col min="6917" max="6917" width="29.625" style="4" customWidth="1"/>
    <col min="6918" max="6918" width="28.25" style="4" customWidth="1"/>
    <col min="6919" max="6920" width="11.375" style="4"/>
    <col min="6921" max="6921" width="19.625" style="4" bestFit="1" customWidth="1"/>
    <col min="6922" max="6923" width="11.375" style="4"/>
    <col min="6924" max="6924" width="38.125" style="4" customWidth="1"/>
    <col min="6925" max="7168" width="11.375" style="4"/>
    <col min="7169" max="7169" width="25" style="4" customWidth="1"/>
    <col min="7170" max="7170" width="27.125" style="4" customWidth="1"/>
    <col min="7171" max="7171" width="111" style="4" customWidth="1"/>
    <col min="7172" max="7172" width="28.75" style="4" customWidth="1"/>
    <col min="7173" max="7173" width="29.625" style="4" customWidth="1"/>
    <col min="7174" max="7174" width="28.25" style="4" customWidth="1"/>
    <col min="7175" max="7176" width="11.375" style="4"/>
    <col min="7177" max="7177" width="19.625" style="4" bestFit="1" customWidth="1"/>
    <col min="7178" max="7179" width="11.375" style="4"/>
    <col min="7180" max="7180" width="38.125" style="4" customWidth="1"/>
    <col min="7181" max="7424" width="11.375" style="4"/>
    <col min="7425" max="7425" width="25" style="4" customWidth="1"/>
    <col min="7426" max="7426" width="27.125" style="4" customWidth="1"/>
    <col min="7427" max="7427" width="111" style="4" customWidth="1"/>
    <col min="7428" max="7428" width="28.75" style="4" customWidth="1"/>
    <col min="7429" max="7429" width="29.625" style="4" customWidth="1"/>
    <col min="7430" max="7430" width="28.25" style="4" customWidth="1"/>
    <col min="7431" max="7432" width="11.375" style="4"/>
    <col min="7433" max="7433" width="19.625" style="4" bestFit="1" customWidth="1"/>
    <col min="7434" max="7435" width="11.375" style="4"/>
    <col min="7436" max="7436" width="38.125" style="4" customWidth="1"/>
    <col min="7437" max="7680" width="11.375" style="4"/>
    <col min="7681" max="7681" width="25" style="4" customWidth="1"/>
    <col min="7682" max="7682" width="27.125" style="4" customWidth="1"/>
    <col min="7683" max="7683" width="111" style="4" customWidth="1"/>
    <col min="7684" max="7684" width="28.75" style="4" customWidth="1"/>
    <col min="7685" max="7685" width="29.625" style="4" customWidth="1"/>
    <col min="7686" max="7686" width="28.25" style="4" customWidth="1"/>
    <col min="7687" max="7688" width="11.375" style="4"/>
    <col min="7689" max="7689" width="19.625" style="4" bestFit="1" customWidth="1"/>
    <col min="7690" max="7691" width="11.375" style="4"/>
    <col min="7692" max="7692" width="38.125" style="4" customWidth="1"/>
    <col min="7693" max="7936" width="11.375" style="4"/>
    <col min="7937" max="7937" width="25" style="4" customWidth="1"/>
    <col min="7938" max="7938" width="27.125" style="4" customWidth="1"/>
    <col min="7939" max="7939" width="111" style="4" customWidth="1"/>
    <col min="7940" max="7940" width="28.75" style="4" customWidth="1"/>
    <col min="7941" max="7941" width="29.625" style="4" customWidth="1"/>
    <col min="7942" max="7942" width="28.25" style="4" customWidth="1"/>
    <col min="7943" max="7944" width="11.375" style="4"/>
    <col min="7945" max="7945" width="19.625" style="4" bestFit="1" customWidth="1"/>
    <col min="7946" max="7947" width="11.375" style="4"/>
    <col min="7948" max="7948" width="38.125" style="4" customWidth="1"/>
    <col min="7949" max="8192" width="11.375" style="4"/>
    <col min="8193" max="8193" width="25" style="4" customWidth="1"/>
    <col min="8194" max="8194" width="27.125" style="4" customWidth="1"/>
    <col min="8195" max="8195" width="111" style="4" customWidth="1"/>
    <col min="8196" max="8196" width="28.75" style="4" customWidth="1"/>
    <col min="8197" max="8197" width="29.625" style="4" customWidth="1"/>
    <col min="8198" max="8198" width="28.25" style="4" customWidth="1"/>
    <col min="8199" max="8200" width="11.375" style="4"/>
    <col min="8201" max="8201" width="19.625" style="4" bestFit="1" customWidth="1"/>
    <col min="8202" max="8203" width="11.375" style="4"/>
    <col min="8204" max="8204" width="38.125" style="4" customWidth="1"/>
    <col min="8205" max="8448" width="11.375" style="4"/>
    <col min="8449" max="8449" width="25" style="4" customWidth="1"/>
    <col min="8450" max="8450" width="27.125" style="4" customWidth="1"/>
    <col min="8451" max="8451" width="111" style="4" customWidth="1"/>
    <col min="8452" max="8452" width="28.75" style="4" customWidth="1"/>
    <col min="8453" max="8453" width="29.625" style="4" customWidth="1"/>
    <col min="8454" max="8454" width="28.25" style="4" customWidth="1"/>
    <col min="8455" max="8456" width="11.375" style="4"/>
    <col min="8457" max="8457" width="19.625" style="4" bestFit="1" customWidth="1"/>
    <col min="8458" max="8459" width="11.375" style="4"/>
    <col min="8460" max="8460" width="38.125" style="4" customWidth="1"/>
    <col min="8461" max="8704" width="11.375" style="4"/>
    <col min="8705" max="8705" width="25" style="4" customWidth="1"/>
    <col min="8706" max="8706" width="27.125" style="4" customWidth="1"/>
    <col min="8707" max="8707" width="111" style="4" customWidth="1"/>
    <col min="8708" max="8708" width="28.75" style="4" customWidth="1"/>
    <col min="8709" max="8709" width="29.625" style="4" customWidth="1"/>
    <col min="8710" max="8710" width="28.25" style="4" customWidth="1"/>
    <col min="8711" max="8712" width="11.375" style="4"/>
    <col min="8713" max="8713" width="19.625" style="4" bestFit="1" customWidth="1"/>
    <col min="8714" max="8715" width="11.375" style="4"/>
    <col min="8716" max="8716" width="38.125" style="4" customWidth="1"/>
    <col min="8717" max="8960" width="11.375" style="4"/>
    <col min="8961" max="8961" width="25" style="4" customWidth="1"/>
    <col min="8962" max="8962" width="27.125" style="4" customWidth="1"/>
    <col min="8963" max="8963" width="111" style="4" customWidth="1"/>
    <col min="8964" max="8964" width="28.75" style="4" customWidth="1"/>
    <col min="8965" max="8965" width="29.625" style="4" customWidth="1"/>
    <col min="8966" max="8966" width="28.25" style="4" customWidth="1"/>
    <col min="8967" max="8968" width="11.375" style="4"/>
    <col min="8969" max="8969" width="19.625" style="4" bestFit="1" customWidth="1"/>
    <col min="8970" max="8971" width="11.375" style="4"/>
    <col min="8972" max="8972" width="38.125" style="4" customWidth="1"/>
    <col min="8973" max="9216" width="11.375" style="4"/>
    <col min="9217" max="9217" width="25" style="4" customWidth="1"/>
    <col min="9218" max="9218" width="27.125" style="4" customWidth="1"/>
    <col min="9219" max="9219" width="111" style="4" customWidth="1"/>
    <col min="9220" max="9220" width="28.75" style="4" customWidth="1"/>
    <col min="9221" max="9221" width="29.625" style="4" customWidth="1"/>
    <col min="9222" max="9222" width="28.25" style="4" customWidth="1"/>
    <col min="9223" max="9224" width="11.375" style="4"/>
    <col min="9225" max="9225" width="19.625" style="4" bestFit="1" customWidth="1"/>
    <col min="9226" max="9227" width="11.375" style="4"/>
    <col min="9228" max="9228" width="38.125" style="4" customWidth="1"/>
    <col min="9229" max="9472" width="11.375" style="4"/>
    <col min="9473" max="9473" width="25" style="4" customWidth="1"/>
    <col min="9474" max="9474" width="27.125" style="4" customWidth="1"/>
    <col min="9475" max="9475" width="111" style="4" customWidth="1"/>
    <col min="9476" max="9476" width="28.75" style="4" customWidth="1"/>
    <col min="9477" max="9477" width="29.625" style="4" customWidth="1"/>
    <col min="9478" max="9478" width="28.25" style="4" customWidth="1"/>
    <col min="9479" max="9480" width="11.375" style="4"/>
    <col min="9481" max="9481" width="19.625" style="4" bestFit="1" customWidth="1"/>
    <col min="9482" max="9483" width="11.375" style="4"/>
    <col min="9484" max="9484" width="38.125" style="4" customWidth="1"/>
    <col min="9485" max="9728" width="11.375" style="4"/>
    <col min="9729" max="9729" width="25" style="4" customWidth="1"/>
    <col min="9730" max="9730" width="27.125" style="4" customWidth="1"/>
    <col min="9731" max="9731" width="111" style="4" customWidth="1"/>
    <col min="9732" max="9732" width="28.75" style="4" customWidth="1"/>
    <col min="9733" max="9733" width="29.625" style="4" customWidth="1"/>
    <col min="9734" max="9734" width="28.25" style="4" customWidth="1"/>
    <col min="9735" max="9736" width="11.375" style="4"/>
    <col min="9737" max="9737" width="19.625" style="4" bestFit="1" customWidth="1"/>
    <col min="9738" max="9739" width="11.375" style="4"/>
    <col min="9740" max="9740" width="38.125" style="4" customWidth="1"/>
    <col min="9741" max="9984" width="11.375" style="4"/>
    <col min="9985" max="9985" width="25" style="4" customWidth="1"/>
    <col min="9986" max="9986" width="27.125" style="4" customWidth="1"/>
    <col min="9987" max="9987" width="111" style="4" customWidth="1"/>
    <col min="9988" max="9988" width="28.75" style="4" customWidth="1"/>
    <col min="9989" max="9989" width="29.625" style="4" customWidth="1"/>
    <col min="9990" max="9990" width="28.25" style="4" customWidth="1"/>
    <col min="9991" max="9992" width="11.375" style="4"/>
    <col min="9993" max="9993" width="19.625" style="4" bestFit="1" customWidth="1"/>
    <col min="9994" max="9995" width="11.375" style="4"/>
    <col min="9996" max="9996" width="38.125" style="4" customWidth="1"/>
    <col min="9997" max="10240" width="11.375" style="4"/>
    <col min="10241" max="10241" width="25" style="4" customWidth="1"/>
    <col min="10242" max="10242" width="27.125" style="4" customWidth="1"/>
    <col min="10243" max="10243" width="111" style="4" customWidth="1"/>
    <col min="10244" max="10244" width="28.75" style="4" customWidth="1"/>
    <col min="10245" max="10245" width="29.625" style="4" customWidth="1"/>
    <col min="10246" max="10246" width="28.25" style="4" customWidth="1"/>
    <col min="10247" max="10248" width="11.375" style="4"/>
    <col min="10249" max="10249" width="19.625" style="4" bestFit="1" customWidth="1"/>
    <col min="10250" max="10251" width="11.375" style="4"/>
    <col min="10252" max="10252" width="38.125" style="4" customWidth="1"/>
    <col min="10253" max="10496" width="11.375" style="4"/>
    <col min="10497" max="10497" width="25" style="4" customWidth="1"/>
    <col min="10498" max="10498" width="27.125" style="4" customWidth="1"/>
    <col min="10499" max="10499" width="111" style="4" customWidth="1"/>
    <col min="10500" max="10500" width="28.75" style="4" customWidth="1"/>
    <col min="10501" max="10501" width="29.625" style="4" customWidth="1"/>
    <col min="10502" max="10502" width="28.25" style="4" customWidth="1"/>
    <col min="10503" max="10504" width="11.375" style="4"/>
    <col min="10505" max="10505" width="19.625" style="4" bestFit="1" customWidth="1"/>
    <col min="10506" max="10507" width="11.375" style="4"/>
    <col min="10508" max="10508" width="38.125" style="4" customWidth="1"/>
    <col min="10509" max="10752" width="11.375" style="4"/>
    <col min="10753" max="10753" width="25" style="4" customWidth="1"/>
    <col min="10754" max="10754" width="27.125" style="4" customWidth="1"/>
    <col min="10755" max="10755" width="111" style="4" customWidth="1"/>
    <col min="10756" max="10756" width="28.75" style="4" customWidth="1"/>
    <col min="10757" max="10757" width="29.625" style="4" customWidth="1"/>
    <col min="10758" max="10758" width="28.25" style="4" customWidth="1"/>
    <col min="10759" max="10760" width="11.375" style="4"/>
    <col min="10761" max="10761" width="19.625" style="4" bestFit="1" customWidth="1"/>
    <col min="10762" max="10763" width="11.375" style="4"/>
    <col min="10764" max="10764" width="38.125" style="4" customWidth="1"/>
    <col min="10765" max="11008" width="11.375" style="4"/>
    <col min="11009" max="11009" width="25" style="4" customWidth="1"/>
    <col min="11010" max="11010" width="27.125" style="4" customWidth="1"/>
    <col min="11011" max="11011" width="111" style="4" customWidth="1"/>
    <col min="11012" max="11012" width="28.75" style="4" customWidth="1"/>
    <col min="11013" max="11013" width="29.625" style="4" customWidth="1"/>
    <col min="11014" max="11014" width="28.25" style="4" customWidth="1"/>
    <col min="11015" max="11016" width="11.375" style="4"/>
    <col min="11017" max="11017" width="19.625" style="4" bestFit="1" customWidth="1"/>
    <col min="11018" max="11019" width="11.375" style="4"/>
    <col min="11020" max="11020" width="38.125" style="4" customWidth="1"/>
    <col min="11021" max="11264" width="11.375" style="4"/>
    <col min="11265" max="11265" width="25" style="4" customWidth="1"/>
    <col min="11266" max="11266" width="27.125" style="4" customWidth="1"/>
    <col min="11267" max="11267" width="111" style="4" customWidth="1"/>
    <col min="11268" max="11268" width="28.75" style="4" customWidth="1"/>
    <col min="11269" max="11269" width="29.625" style="4" customWidth="1"/>
    <col min="11270" max="11270" width="28.25" style="4" customWidth="1"/>
    <col min="11271" max="11272" width="11.375" style="4"/>
    <col min="11273" max="11273" width="19.625" style="4" bestFit="1" customWidth="1"/>
    <col min="11274" max="11275" width="11.375" style="4"/>
    <col min="11276" max="11276" width="38.125" style="4" customWidth="1"/>
    <col min="11277" max="11520" width="11.375" style="4"/>
    <col min="11521" max="11521" width="25" style="4" customWidth="1"/>
    <col min="11522" max="11522" width="27.125" style="4" customWidth="1"/>
    <col min="11523" max="11523" width="111" style="4" customWidth="1"/>
    <col min="11524" max="11524" width="28.75" style="4" customWidth="1"/>
    <col min="11525" max="11525" width="29.625" style="4" customWidth="1"/>
    <col min="11526" max="11526" width="28.25" style="4" customWidth="1"/>
    <col min="11527" max="11528" width="11.375" style="4"/>
    <col min="11529" max="11529" width="19.625" style="4" bestFit="1" customWidth="1"/>
    <col min="11530" max="11531" width="11.375" style="4"/>
    <col min="11532" max="11532" width="38.125" style="4" customWidth="1"/>
    <col min="11533" max="11776" width="11.375" style="4"/>
    <col min="11777" max="11777" width="25" style="4" customWidth="1"/>
    <col min="11778" max="11778" width="27.125" style="4" customWidth="1"/>
    <col min="11779" max="11779" width="111" style="4" customWidth="1"/>
    <col min="11780" max="11780" width="28.75" style="4" customWidth="1"/>
    <col min="11781" max="11781" width="29.625" style="4" customWidth="1"/>
    <col min="11782" max="11782" width="28.25" style="4" customWidth="1"/>
    <col min="11783" max="11784" width="11.375" style="4"/>
    <col min="11785" max="11785" width="19.625" style="4" bestFit="1" customWidth="1"/>
    <col min="11786" max="11787" width="11.375" style="4"/>
    <col min="11788" max="11788" width="38.125" style="4" customWidth="1"/>
    <col min="11789" max="12032" width="11.375" style="4"/>
    <col min="12033" max="12033" width="25" style="4" customWidth="1"/>
    <col min="12034" max="12034" width="27.125" style="4" customWidth="1"/>
    <col min="12035" max="12035" width="111" style="4" customWidth="1"/>
    <col min="12036" max="12036" width="28.75" style="4" customWidth="1"/>
    <col min="12037" max="12037" width="29.625" style="4" customWidth="1"/>
    <col min="12038" max="12038" width="28.25" style="4" customWidth="1"/>
    <col min="12039" max="12040" width="11.375" style="4"/>
    <col min="12041" max="12041" width="19.625" style="4" bestFit="1" customWidth="1"/>
    <col min="12042" max="12043" width="11.375" style="4"/>
    <col min="12044" max="12044" width="38.125" style="4" customWidth="1"/>
    <col min="12045" max="12288" width="11.375" style="4"/>
    <col min="12289" max="12289" width="25" style="4" customWidth="1"/>
    <col min="12290" max="12290" width="27.125" style="4" customWidth="1"/>
    <col min="12291" max="12291" width="111" style="4" customWidth="1"/>
    <col min="12292" max="12292" width="28.75" style="4" customWidth="1"/>
    <col min="12293" max="12293" width="29.625" style="4" customWidth="1"/>
    <col min="12294" max="12294" width="28.25" style="4" customWidth="1"/>
    <col min="12295" max="12296" width="11.375" style="4"/>
    <col min="12297" max="12297" width="19.625" style="4" bestFit="1" customWidth="1"/>
    <col min="12298" max="12299" width="11.375" style="4"/>
    <col min="12300" max="12300" width="38.125" style="4" customWidth="1"/>
    <col min="12301" max="12544" width="11.375" style="4"/>
    <col min="12545" max="12545" width="25" style="4" customWidth="1"/>
    <col min="12546" max="12546" width="27.125" style="4" customWidth="1"/>
    <col min="12547" max="12547" width="111" style="4" customWidth="1"/>
    <col min="12548" max="12548" width="28.75" style="4" customWidth="1"/>
    <col min="12549" max="12549" width="29.625" style="4" customWidth="1"/>
    <col min="12550" max="12550" width="28.25" style="4" customWidth="1"/>
    <col min="12551" max="12552" width="11.375" style="4"/>
    <col min="12553" max="12553" width="19.625" style="4" bestFit="1" customWidth="1"/>
    <col min="12554" max="12555" width="11.375" style="4"/>
    <col min="12556" max="12556" width="38.125" style="4" customWidth="1"/>
    <col min="12557" max="12800" width="11.375" style="4"/>
    <col min="12801" max="12801" width="25" style="4" customWidth="1"/>
    <col min="12802" max="12802" width="27.125" style="4" customWidth="1"/>
    <col min="12803" max="12803" width="111" style="4" customWidth="1"/>
    <col min="12804" max="12804" width="28.75" style="4" customWidth="1"/>
    <col min="12805" max="12805" width="29.625" style="4" customWidth="1"/>
    <col min="12806" max="12806" width="28.25" style="4" customWidth="1"/>
    <col min="12807" max="12808" width="11.375" style="4"/>
    <col min="12809" max="12809" width="19.625" style="4" bestFit="1" customWidth="1"/>
    <col min="12810" max="12811" width="11.375" style="4"/>
    <col min="12812" max="12812" width="38.125" style="4" customWidth="1"/>
    <col min="12813" max="13056" width="11.375" style="4"/>
    <col min="13057" max="13057" width="25" style="4" customWidth="1"/>
    <col min="13058" max="13058" width="27.125" style="4" customWidth="1"/>
    <col min="13059" max="13059" width="111" style="4" customWidth="1"/>
    <col min="13060" max="13060" width="28.75" style="4" customWidth="1"/>
    <col min="13061" max="13061" width="29.625" style="4" customWidth="1"/>
    <col min="13062" max="13062" width="28.25" style="4" customWidth="1"/>
    <col min="13063" max="13064" width="11.375" style="4"/>
    <col min="13065" max="13065" width="19.625" style="4" bestFit="1" customWidth="1"/>
    <col min="13066" max="13067" width="11.375" style="4"/>
    <col min="13068" max="13068" width="38.125" style="4" customWidth="1"/>
    <col min="13069" max="13312" width="11.375" style="4"/>
    <col min="13313" max="13313" width="25" style="4" customWidth="1"/>
    <col min="13314" max="13314" width="27.125" style="4" customWidth="1"/>
    <col min="13315" max="13315" width="111" style="4" customWidth="1"/>
    <col min="13316" max="13316" width="28.75" style="4" customWidth="1"/>
    <col min="13317" max="13317" width="29.625" style="4" customWidth="1"/>
    <col min="13318" max="13318" width="28.25" style="4" customWidth="1"/>
    <col min="13319" max="13320" width="11.375" style="4"/>
    <col min="13321" max="13321" width="19.625" style="4" bestFit="1" customWidth="1"/>
    <col min="13322" max="13323" width="11.375" style="4"/>
    <col min="13324" max="13324" width="38.125" style="4" customWidth="1"/>
    <col min="13325" max="13568" width="11.375" style="4"/>
    <col min="13569" max="13569" width="25" style="4" customWidth="1"/>
    <col min="13570" max="13570" width="27.125" style="4" customWidth="1"/>
    <col min="13571" max="13571" width="111" style="4" customWidth="1"/>
    <col min="13572" max="13572" width="28.75" style="4" customWidth="1"/>
    <col min="13573" max="13573" width="29.625" style="4" customWidth="1"/>
    <col min="13574" max="13574" width="28.25" style="4" customWidth="1"/>
    <col min="13575" max="13576" width="11.375" style="4"/>
    <col min="13577" max="13577" width="19.625" style="4" bestFit="1" customWidth="1"/>
    <col min="13578" max="13579" width="11.375" style="4"/>
    <col min="13580" max="13580" width="38.125" style="4" customWidth="1"/>
    <col min="13581" max="13824" width="11.375" style="4"/>
    <col min="13825" max="13825" width="25" style="4" customWidth="1"/>
    <col min="13826" max="13826" width="27.125" style="4" customWidth="1"/>
    <col min="13827" max="13827" width="111" style="4" customWidth="1"/>
    <col min="13828" max="13828" width="28.75" style="4" customWidth="1"/>
    <col min="13829" max="13829" width="29.625" style="4" customWidth="1"/>
    <col min="13830" max="13830" width="28.25" style="4" customWidth="1"/>
    <col min="13831" max="13832" width="11.375" style="4"/>
    <col min="13833" max="13833" width="19.625" style="4" bestFit="1" customWidth="1"/>
    <col min="13834" max="13835" width="11.375" style="4"/>
    <col min="13836" max="13836" width="38.125" style="4" customWidth="1"/>
    <col min="13837" max="14080" width="11.375" style="4"/>
    <col min="14081" max="14081" width="25" style="4" customWidth="1"/>
    <col min="14082" max="14082" width="27.125" style="4" customWidth="1"/>
    <col min="14083" max="14083" width="111" style="4" customWidth="1"/>
    <col min="14084" max="14084" width="28.75" style="4" customWidth="1"/>
    <col min="14085" max="14085" width="29.625" style="4" customWidth="1"/>
    <col min="14086" max="14086" width="28.25" style="4" customWidth="1"/>
    <col min="14087" max="14088" width="11.375" style="4"/>
    <col min="14089" max="14089" width="19.625" style="4" bestFit="1" customWidth="1"/>
    <col min="14090" max="14091" width="11.375" style="4"/>
    <col min="14092" max="14092" width="38.125" style="4" customWidth="1"/>
    <col min="14093" max="14336" width="11.375" style="4"/>
    <col min="14337" max="14337" width="25" style="4" customWidth="1"/>
    <col min="14338" max="14338" width="27.125" style="4" customWidth="1"/>
    <col min="14339" max="14339" width="111" style="4" customWidth="1"/>
    <col min="14340" max="14340" width="28.75" style="4" customWidth="1"/>
    <col min="14341" max="14341" width="29.625" style="4" customWidth="1"/>
    <col min="14342" max="14342" width="28.25" style="4" customWidth="1"/>
    <col min="14343" max="14344" width="11.375" style="4"/>
    <col min="14345" max="14345" width="19.625" style="4" bestFit="1" customWidth="1"/>
    <col min="14346" max="14347" width="11.375" style="4"/>
    <col min="14348" max="14348" width="38.125" style="4" customWidth="1"/>
    <col min="14349" max="14592" width="11.375" style="4"/>
    <col min="14593" max="14593" width="25" style="4" customWidth="1"/>
    <col min="14594" max="14594" width="27.125" style="4" customWidth="1"/>
    <col min="14595" max="14595" width="111" style="4" customWidth="1"/>
    <col min="14596" max="14596" width="28.75" style="4" customWidth="1"/>
    <col min="14597" max="14597" width="29.625" style="4" customWidth="1"/>
    <col min="14598" max="14598" width="28.25" style="4" customWidth="1"/>
    <col min="14599" max="14600" width="11.375" style="4"/>
    <col min="14601" max="14601" width="19.625" style="4" bestFit="1" customWidth="1"/>
    <col min="14602" max="14603" width="11.375" style="4"/>
    <col min="14604" max="14604" width="38.125" style="4" customWidth="1"/>
    <col min="14605" max="14848" width="11.375" style="4"/>
    <col min="14849" max="14849" width="25" style="4" customWidth="1"/>
    <col min="14850" max="14850" width="27.125" style="4" customWidth="1"/>
    <col min="14851" max="14851" width="111" style="4" customWidth="1"/>
    <col min="14852" max="14852" width="28.75" style="4" customWidth="1"/>
    <col min="14853" max="14853" width="29.625" style="4" customWidth="1"/>
    <col min="14854" max="14854" width="28.25" style="4" customWidth="1"/>
    <col min="14855" max="14856" width="11.375" style="4"/>
    <col min="14857" max="14857" width="19.625" style="4" bestFit="1" customWidth="1"/>
    <col min="14858" max="14859" width="11.375" style="4"/>
    <col min="14860" max="14860" width="38.125" style="4" customWidth="1"/>
    <col min="14861" max="15104" width="11.375" style="4"/>
    <col min="15105" max="15105" width="25" style="4" customWidth="1"/>
    <col min="15106" max="15106" width="27.125" style="4" customWidth="1"/>
    <col min="15107" max="15107" width="111" style="4" customWidth="1"/>
    <col min="15108" max="15108" width="28.75" style="4" customWidth="1"/>
    <col min="15109" max="15109" width="29.625" style="4" customWidth="1"/>
    <col min="15110" max="15110" width="28.25" style="4" customWidth="1"/>
    <col min="15111" max="15112" width="11.375" style="4"/>
    <col min="15113" max="15113" width="19.625" style="4" bestFit="1" customWidth="1"/>
    <col min="15114" max="15115" width="11.375" style="4"/>
    <col min="15116" max="15116" width="38.125" style="4" customWidth="1"/>
    <col min="15117" max="15360" width="11.375" style="4"/>
    <col min="15361" max="15361" width="25" style="4" customWidth="1"/>
    <col min="15362" max="15362" width="27.125" style="4" customWidth="1"/>
    <col min="15363" max="15363" width="111" style="4" customWidth="1"/>
    <col min="15364" max="15364" width="28.75" style="4" customWidth="1"/>
    <col min="15365" max="15365" width="29.625" style="4" customWidth="1"/>
    <col min="15366" max="15366" width="28.25" style="4" customWidth="1"/>
    <col min="15367" max="15368" width="11.375" style="4"/>
    <col min="15369" max="15369" width="19.625" style="4" bestFit="1" customWidth="1"/>
    <col min="15370" max="15371" width="11.375" style="4"/>
    <col min="15372" max="15372" width="38.125" style="4" customWidth="1"/>
    <col min="15373" max="15616" width="11.375" style="4"/>
    <col min="15617" max="15617" width="25" style="4" customWidth="1"/>
    <col min="15618" max="15618" width="27.125" style="4" customWidth="1"/>
    <col min="15619" max="15619" width="111" style="4" customWidth="1"/>
    <col min="15620" max="15620" width="28.75" style="4" customWidth="1"/>
    <col min="15621" max="15621" width="29.625" style="4" customWidth="1"/>
    <col min="15622" max="15622" width="28.25" style="4" customWidth="1"/>
    <col min="15623" max="15624" width="11.375" style="4"/>
    <col min="15625" max="15625" width="19.625" style="4" bestFit="1" customWidth="1"/>
    <col min="15626" max="15627" width="11.375" style="4"/>
    <col min="15628" max="15628" width="38.125" style="4" customWidth="1"/>
    <col min="15629" max="15872" width="11.375" style="4"/>
    <col min="15873" max="15873" width="25" style="4" customWidth="1"/>
    <col min="15874" max="15874" width="27.125" style="4" customWidth="1"/>
    <col min="15875" max="15875" width="111" style="4" customWidth="1"/>
    <col min="15876" max="15876" width="28.75" style="4" customWidth="1"/>
    <col min="15877" max="15877" width="29.625" style="4" customWidth="1"/>
    <col min="15878" max="15878" width="28.25" style="4" customWidth="1"/>
    <col min="15879" max="15880" width="11.375" style="4"/>
    <col min="15881" max="15881" width="19.625" style="4" bestFit="1" customWidth="1"/>
    <col min="15882" max="15883" width="11.375" style="4"/>
    <col min="15884" max="15884" width="38.125" style="4" customWidth="1"/>
    <col min="15885" max="16128" width="11.375" style="4"/>
    <col min="16129" max="16129" width="25" style="4" customWidth="1"/>
    <col min="16130" max="16130" width="27.125" style="4" customWidth="1"/>
    <col min="16131" max="16131" width="111" style="4" customWidth="1"/>
    <col min="16132" max="16132" width="28.75" style="4" customWidth="1"/>
    <col min="16133" max="16133" width="29.625" style="4" customWidth="1"/>
    <col min="16134" max="16134" width="28.25" style="4" customWidth="1"/>
    <col min="16135" max="16136" width="11.375" style="4"/>
    <col min="16137" max="16137" width="19.625" style="4" bestFit="1" customWidth="1"/>
    <col min="16138" max="16139" width="11.375" style="4"/>
    <col min="16140" max="16140" width="38.125" style="4" customWidth="1"/>
    <col min="16141" max="16384" width="11.375" style="4"/>
  </cols>
  <sheetData>
    <row r="1" spans="1:12">
      <c r="A1" s="1"/>
      <c r="B1" s="1"/>
      <c r="C1" s="2"/>
      <c r="D1" s="2"/>
      <c r="E1" s="2"/>
      <c r="F1" s="3"/>
    </row>
    <row r="2" spans="1:12" ht="59.25" customHeight="1">
      <c r="A2" s="1"/>
      <c r="B2" s="1"/>
      <c r="C2" s="2"/>
      <c r="D2" s="2"/>
      <c r="E2" s="2"/>
      <c r="F2" s="3"/>
    </row>
    <row r="3" spans="1:12">
      <c r="A3" s="1"/>
      <c r="B3" s="1"/>
      <c r="C3" s="2"/>
      <c r="D3" s="2"/>
      <c r="E3" s="2"/>
      <c r="F3" s="3"/>
    </row>
    <row r="4" spans="1:12">
      <c r="A4" s="56" t="s">
        <v>0</v>
      </c>
      <c r="B4" s="56"/>
      <c r="C4" s="56"/>
      <c r="D4" s="56"/>
      <c r="E4" s="56"/>
      <c r="F4" s="56"/>
    </row>
    <row r="5" spans="1:12" ht="23.25" thickBot="1">
      <c r="A5" s="57" t="s">
        <v>1</v>
      </c>
      <c r="B5" s="57"/>
      <c r="C5" s="57"/>
      <c r="D5" s="57"/>
      <c r="E5" s="57"/>
      <c r="F5" s="57"/>
    </row>
    <row r="6" spans="1:12">
      <c r="A6" s="58" t="s">
        <v>2</v>
      </c>
      <c r="B6" s="59"/>
      <c r="C6" s="5" t="s">
        <v>3</v>
      </c>
      <c r="D6" s="5"/>
      <c r="E6" s="3"/>
      <c r="F6" s="3"/>
    </row>
    <row r="7" spans="1:12">
      <c r="A7" s="60" t="s">
        <v>4</v>
      </c>
      <c r="B7" s="61"/>
      <c r="C7" s="5"/>
      <c r="D7" s="5"/>
      <c r="E7" s="55" t="s">
        <v>398</v>
      </c>
      <c r="F7" s="55"/>
    </row>
    <row r="8" spans="1:12">
      <c r="A8" s="53" t="s">
        <v>5</v>
      </c>
      <c r="B8" s="54"/>
      <c r="C8" s="5"/>
      <c r="D8" s="5"/>
      <c r="E8" s="55" t="s">
        <v>399</v>
      </c>
      <c r="F8" s="55"/>
    </row>
    <row r="9" spans="1:12" ht="23.25" thickBot="1">
      <c r="A9" s="45">
        <v>100116000</v>
      </c>
      <c r="B9" s="46"/>
      <c r="C9" s="2"/>
      <c r="D9" s="2"/>
      <c r="E9" s="47" t="s">
        <v>6</v>
      </c>
      <c r="F9" s="47"/>
    </row>
    <row r="10" spans="1:12" ht="23.25" thickBot="1">
      <c r="A10" s="1"/>
      <c r="B10" s="1"/>
      <c r="C10" s="2"/>
      <c r="D10" s="2"/>
      <c r="E10" s="47" t="s">
        <v>400</v>
      </c>
      <c r="F10" s="47"/>
    </row>
    <row r="11" spans="1:12" ht="44.25" thickBot="1">
      <c r="A11" s="6" t="s">
        <v>7</v>
      </c>
      <c r="B11" s="7" t="s">
        <v>8</v>
      </c>
      <c r="C11" s="8" t="s">
        <v>9</v>
      </c>
      <c r="D11" s="7" t="s">
        <v>10</v>
      </c>
      <c r="E11" s="7" t="s">
        <v>11</v>
      </c>
      <c r="F11" s="9" t="s">
        <v>12</v>
      </c>
    </row>
    <row r="12" spans="1:12">
      <c r="A12" s="10" t="s">
        <v>13</v>
      </c>
      <c r="B12" s="11">
        <v>45352</v>
      </c>
      <c r="C12" s="12" t="s">
        <v>14</v>
      </c>
      <c r="D12" s="13">
        <v>0</v>
      </c>
      <c r="E12" s="14">
        <v>0</v>
      </c>
      <c r="F12" s="15">
        <f>+[1]FEBRERO!F101</f>
        <v>78099222.559999987</v>
      </c>
      <c r="G12" s="16"/>
      <c r="H12" s="16"/>
      <c r="I12" s="16"/>
      <c r="L12" s="17"/>
    </row>
    <row r="13" spans="1:12">
      <c r="A13" s="18" t="s">
        <v>15</v>
      </c>
      <c r="B13" s="11">
        <v>45361</v>
      </c>
      <c r="C13" s="19" t="s">
        <v>16</v>
      </c>
      <c r="D13" s="13">
        <v>8686.5300000000007</v>
      </c>
      <c r="E13" s="14">
        <v>0</v>
      </c>
      <c r="F13" s="15">
        <f>+F12+D13</f>
        <v>78107909.089999989</v>
      </c>
      <c r="G13" s="16"/>
      <c r="H13" s="16"/>
      <c r="I13" s="16"/>
      <c r="L13" s="17"/>
    </row>
    <row r="14" spans="1:12">
      <c r="A14" s="18" t="s">
        <v>17</v>
      </c>
      <c r="B14" s="11">
        <v>45370</v>
      </c>
      <c r="C14" s="12" t="s">
        <v>18</v>
      </c>
      <c r="D14" s="20">
        <v>130724593.81</v>
      </c>
      <c r="E14" s="21">
        <v>0</v>
      </c>
      <c r="F14" s="15">
        <f>+F13+D14</f>
        <v>208832502.89999998</v>
      </c>
      <c r="G14" s="16"/>
      <c r="H14" s="16"/>
      <c r="I14" s="16"/>
      <c r="L14" s="17"/>
    </row>
    <row r="15" spans="1:12">
      <c r="A15" s="18" t="s">
        <v>19</v>
      </c>
      <c r="B15" s="11">
        <v>45370</v>
      </c>
      <c r="C15" s="12" t="s">
        <v>20</v>
      </c>
      <c r="D15" s="20">
        <v>1493754</v>
      </c>
      <c r="E15" s="21">
        <v>0</v>
      </c>
      <c r="F15" s="15">
        <f>+F14+D15</f>
        <v>210326256.89999998</v>
      </c>
      <c r="G15" s="16"/>
      <c r="H15" s="16"/>
      <c r="I15" s="16"/>
      <c r="L15" s="17"/>
    </row>
    <row r="16" spans="1:12">
      <c r="A16" s="18" t="s">
        <v>21</v>
      </c>
      <c r="B16" s="11">
        <v>45366</v>
      </c>
      <c r="C16" s="12" t="s">
        <v>22</v>
      </c>
      <c r="D16" s="20">
        <v>410841669.05000001</v>
      </c>
      <c r="E16" s="21"/>
      <c r="F16" s="15">
        <f>+F15+D16</f>
        <v>621167925.95000005</v>
      </c>
      <c r="G16" s="16"/>
      <c r="H16" s="16"/>
      <c r="I16" s="16"/>
      <c r="L16" s="17"/>
    </row>
    <row r="17" spans="1:14">
      <c r="A17" s="22" t="s">
        <v>23</v>
      </c>
      <c r="B17" s="23">
        <v>45352</v>
      </c>
      <c r="C17" s="24" t="s">
        <v>24</v>
      </c>
      <c r="D17" s="25">
        <v>0</v>
      </c>
      <c r="E17" s="26">
        <v>480000</v>
      </c>
      <c r="F17" s="27">
        <f>+F16-E17</f>
        <v>620687925.95000005</v>
      </c>
      <c r="L17" s="17"/>
    </row>
    <row r="18" spans="1:14">
      <c r="A18" s="22" t="s">
        <v>25</v>
      </c>
      <c r="B18" s="23" t="s">
        <v>26</v>
      </c>
      <c r="C18" s="24" t="s">
        <v>27</v>
      </c>
      <c r="D18" s="28">
        <v>0</v>
      </c>
      <c r="E18" s="28">
        <v>268623</v>
      </c>
      <c r="F18" s="27">
        <f t="shared" ref="F18:F81" si="0">+F17-E18</f>
        <v>620419302.95000005</v>
      </c>
      <c r="G18" s="29"/>
      <c r="I18" s="16"/>
      <c r="L18" s="17"/>
      <c r="N18" s="30"/>
    </row>
    <row r="19" spans="1:14">
      <c r="A19" s="22" t="s">
        <v>28</v>
      </c>
      <c r="B19" s="23" t="s">
        <v>26</v>
      </c>
      <c r="C19" s="24" t="s">
        <v>29</v>
      </c>
      <c r="D19" s="28">
        <v>0</v>
      </c>
      <c r="E19" s="28">
        <v>711870.36</v>
      </c>
      <c r="F19" s="27">
        <f t="shared" si="0"/>
        <v>619707432.59000003</v>
      </c>
      <c r="G19" s="29"/>
      <c r="I19" s="31"/>
      <c r="L19" s="17"/>
      <c r="N19" s="30"/>
    </row>
    <row r="20" spans="1:14">
      <c r="A20" s="22" t="s">
        <v>30</v>
      </c>
      <c r="B20" s="23" t="s">
        <v>31</v>
      </c>
      <c r="C20" s="24" t="s">
        <v>32</v>
      </c>
      <c r="D20" s="28">
        <v>0</v>
      </c>
      <c r="E20" s="28">
        <v>52000</v>
      </c>
      <c r="F20" s="27">
        <f t="shared" si="0"/>
        <v>619655432.59000003</v>
      </c>
      <c r="G20" s="29"/>
      <c r="I20" s="16"/>
      <c r="L20" s="17"/>
      <c r="N20" s="30"/>
    </row>
    <row r="21" spans="1:14">
      <c r="A21" s="22" t="s">
        <v>33</v>
      </c>
      <c r="B21" s="23" t="s">
        <v>31</v>
      </c>
      <c r="C21" s="24" t="s">
        <v>34</v>
      </c>
      <c r="D21" s="28">
        <v>0</v>
      </c>
      <c r="E21" s="28">
        <v>135374.13</v>
      </c>
      <c r="F21" s="27">
        <f t="shared" si="0"/>
        <v>619520058.46000004</v>
      </c>
      <c r="G21" s="29"/>
      <c r="I21" s="16"/>
      <c r="L21" s="17"/>
      <c r="N21" s="30"/>
    </row>
    <row r="22" spans="1:14">
      <c r="A22" s="22" t="s">
        <v>35</v>
      </c>
      <c r="B22" s="23" t="s">
        <v>31</v>
      </c>
      <c r="C22" s="24" t="s">
        <v>36</v>
      </c>
      <c r="D22" s="28">
        <v>0</v>
      </c>
      <c r="E22" s="28">
        <v>111477.6</v>
      </c>
      <c r="F22" s="27">
        <f t="shared" si="0"/>
        <v>619408580.86000001</v>
      </c>
      <c r="G22" s="29"/>
      <c r="I22" s="16"/>
      <c r="L22" s="17"/>
      <c r="N22" s="30"/>
    </row>
    <row r="23" spans="1:14">
      <c r="A23" s="22" t="s">
        <v>37</v>
      </c>
      <c r="B23" s="23" t="s">
        <v>31</v>
      </c>
      <c r="C23" s="24" t="s">
        <v>34</v>
      </c>
      <c r="D23" s="28">
        <v>0</v>
      </c>
      <c r="E23" s="28">
        <v>64041.43</v>
      </c>
      <c r="F23" s="27">
        <f t="shared" si="0"/>
        <v>619344539.43000007</v>
      </c>
      <c r="G23" s="29"/>
      <c r="I23" s="16"/>
      <c r="L23" s="17"/>
      <c r="N23" s="30"/>
    </row>
    <row r="24" spans="1:14">
      <c r="A24" s="22" t="s">
        <v>38</v>
      </c>
      <c r="B24" s="23" t="s">
        <v>31</v>
      </c>
      <c r="C24" s="24" t="s">
        <v>39</v>
      </c>
      <c r="D24" s="28">
        <v>0</v>
      </c>
      <c r="E24" s="28">
        <v>66399.78</v>
      </c>
      <c r="F24" s="27">
        <f t="shared" si="0"/>
        <v>619278139.6500001</v>
      </c>
      <c r="G24" s="29"/>
      <c r="I24" s="16"/>
      <c r="L24" s="17"/>
      <c r="N24" s="30"/>
    </row>
    <row r="25" spans="1:14">
      <c r="A25" s="22" t="s">
        <v>40</v>
      </c>
      <c r="B25" s="23">
        <v>45355</v>
      </c>
      <c r="C25" s="24" t="s">
        <v>41</v>
      </c>
      <c r="D25" s="28">
        <v>0</v>
      </c>
      <c r="E25" s="28">
        <v>54350</v>
      </c>
      <c r="F25" s="27">
        <f t="shared" si="0"/>
        <v>619223789.6500001</v>
      </c>
      <c r="G25" s="29"/>
      <c r="I25" s="16"/>
      <c r="L25" s="17"/>
      <c r="N25" s="30"/>
    </row>
    <row r="26" spans="1:14">
      <c r="A26" s="22" t="s">
        <v>42</v>
      </c>
      <c r="B26" s="23" t="s">
        <v>31</v>
      </c>
      <c r="C26" s="24" t="s">
        <v>27</v>
      </c>
      <c r="D26" s="28">
        <v>0</v>
      </c>
      <c r="E26" s="28">
        <v>309788</v>
      </c>
      <c r="F26" s="27">
        <f t="shared" si="0"/>
        <v>618914001.6500001</v>
      </c>
      <c r="G26" s="29"/>
      <c r="I26" s="16"/>
      <c r="L26" s="17"/>
      <c r="N26" s="30"/>
    </row>
    <row r="27" spans="1:14">
      <c r="A27" s="22" t="s">
        <v>43</v>
      </c>
      <c r="B27" s="23" t="s">
        <v>44</v>
      </c>
      <c r="C27" s="24" t="s">
        <v>41</v>
      </c>
      <c r="D27" s="28">
        <v>0</v>
      </c>
      <c r="E27" s="28">
        <v>45000</v>
      </c>
      <c r="F27" s="27">
        <f t="shared" si="0"/>
        <v>618869001.6500001</v>
      </c>
      <c r="G27" s="29"/>
      <c r="I27" s="16"/>
      <c r="L27" s="17"/>
      <c r="N27" s="30"/>
    </row>
    <row r="28" spans="1:14">
      <c r="A28" s="22" t="s">
        <v>45</v>
      </c>
      <c r="B28" s="23" t="s">
        <v>44</v>
      </c>
      <c r="C28" s="24" t="s">
        <v>46</v>
      </c>
      <c r="D28" s="28">
        <v>0</v>
      </c>
      <c r="E28" s="28">
        <v>204637.75</v>
      </c>
      <c r="F28" s="27">
        <f t="shared" si="0"/>
        <v>618664363.9000001</v>
      </c>
      <c r="G28" s="29"/>
      <c r="I28" s="16"/>
      <c r="L28" s="17"/>
      <c r="N28" s="30"/>
    </row>
    <row r="29" spans="1:14">
      <c r="A29" s="22" t="s">
        <v>47</v>
      </c>
      <c r="B29" s="23" t="s">
        <v>44</v>
      </c>
      <c r="C29" s="24" t="s">
        <v>48</v>
      </c>
      <c r="D29" s="28">
        <v>0</v>
      </c>
      <c r="E29" s="28">
        <v>654966.86</v>
      </c>
      <c r="F29" s="27">
        <f t="shared" si="0"/>
        <v>618009397.04000008</v>
      </c>
      <c r="G29" s="29"/>
      <c r="I29" s="16"/>
      <c r="L29" s="17"/>
      <c r="N29" s="30"/>
    </row>
    <row r="30" spans="1:14">
      <c r="A30" s="22" t="s">
        <v>49</v>
      </c>
      <c r="B30" s="23" t="s">
        <v>44</v>
      </c>
      <c r="C30" s="24" t="s">
        <v>50</v>
      </c>
      <c r="D30" s="28">
        <v>0</v>
      </c>
      <c r="E30" s="28">
        <v>509303.48</v>
      </c>
      <c r="F30" s="27">
        <f t="shared" si="0"/>
        <v>617500093.56000006</v>
      </c>
      <c r="G30" s="29"/>
      <c r="I30" s="16"/>
      <c r="L30" s="17"/>
      <c r="N30" s="30"/>
    </row>
    <row r="31" spans="1:14">
      <c r="A31" s="22" t="s">
        <v>51</v>
      </c>
      <c r="B31" s="23" t="s">
        <v>44</v>
      </c>
      <c r="C31" s="24" t="s">
        <v>52</v>
      </c>
      <c r="D31" s="28">
        <v>0</v>
      </c>
      <c r="E31" s="28">
        <v>220059.56</v>
      </c>
      <c r="F31" s="27">
        <f t="shared" si="0"/>
        <v>617280034.00000012</v>
      </c>
      <c r="G31" s="29"/>
      <c r="I31" s="16"/>
      <c r="L31" s="17"/>
      <c r="M31" s="30"/>
      <c r="N31" s="30"/>
    </row>
    <row r="32" spans="1:14">
      <c r="A32" s="22" t="s">
        <v>53</v>
      </c>
      <c r="B32" s="23" t="s">
        <v>44</v>
      </c>
      <c r="C32" s="24" t="s">
        <v>54</v>
      </c>
      <c r="D32" s="28">
        <v>0</v>
      </c>
      <c r="E32" s="28">
        <v>17539.64</v>
      </c>
      <c r="F32" s="27">
        <f t="shared" si="0"/>
        <v>617262494.36000013</v>
      </c>
      <c r="G32" s="29"/>
      <c r="I32" s="16"/>
      <c r="L32" s="17"/>
      <c r="M32" s="30"/>
      <c r="N32" s="30"/>
    </row>
    <row r="33" spans="1:14">
      <c r="A33" s="22" t="s">
        <v>55</v>
      </c>
      <c r="B33" s="23" t="s">
        <v>44</v>
      </c>
      <c r="C33" s="24" t="s">
        <v>56</v>
      </c>
      <c r="D33" s="28">
        <v>0</v>
      </c>
      <c r="E33" s="28">
        <v>118000</v>
      </c>
      <c r="F33" s="27">
        <f t="shared" si="0"/>
        <v>617144494.36000013</v>
      </c>
      <c r="G33" s="29"/>
      <c r="I33" s="16"/>
      <c r="L33" s="17"/>
      <c r="M33" s="30"/>
      <c r="N33" s="30"/>
    </row>
    <row r="34" spans="1:14">
      <c r="A34" s="22" t="s">
        <v>57</v>
      </c>
      <c r="B34" s="23">
        <v>45358</v>
      </c>
      <c r="C34" s="24" t="s">
        <v>58</v>
      </c>
      <c r="D34" s="28"/>
      <c r="E34" s="28">
        <v>5294.57</v>
      </c>
      <c r="F34" s="27">
        <f t="shared" si="0"/>
        <v>617139199.79000008</v>
      </c>
      <c r="G34" s="29"/>
      <c r="I34" s="16"/>
      <c r="L34" s="17"/>
      <c r="M34" s="30"/>
      <c r="N34" s="30"/>
    </row>
    <row r="35" spans="1:14">
      <c r="A35" s="22" t="s">
        <v>59</v>
      </c>
      <c r="B35" s="23" t="s">
        <v>60</v>
      </c>
      <c r="C35" s="24" t="s">
        <v>61</v>
      </c>
      <c r="D35" s="28">
        <v>0</v>
      </c>
      <c r="E35" s="28">
        <v>505423.16</v>
      </c>
      <c r="F35" s="27">
        <f t="shared" si="0"/>
        <v>616633776.63000011</v>
      </c>
      <c r="G35" s="29"/>
      <c r="I35" s="16"/>
      <c r="L35" s="17"/>
      <c r="M35" s="30"/>
      <c r="N35" s="30"/>
    </row>
    <row r="36" spans="1:14">
      <c r="A36" s="22" t="s">
        <v>62</v>
      </c>
      <c r="B36" s="23" t="s">
        <v>60</v>
      </c>
      <c r="C36" s="24" t="s">
        <v>63</v>
      </c>
      <c r="D36" s="28">
        <v>0</v>
      </c>
      <c r="E36" s="28">
        <v>125120</v>
      </c>
      <c r="F36" s="27">
        <f t="shared" si="0"/>
        <v>616508656.63000011</v>
      </c>
      <c r="G36" s="29"/>
      <c r="I36" s="16"/>
      <c r="L36" s="17"/>
      <c r="M36" s="30"/>
      <c r="N36" s="30"/>
    </row>
    <row r="37" spans="1:14">
      <c r="A37" s="22" t="s">
        <v>64</v>
      </c>
      <c r="B37" s="23" t="s">
        <v>60</v>
      </c>
      <c r="C37" s="24" t="s">
        <v>65</v>
      </c>
      <c r="D37" s="28">
        <v>0</v>
      </c>
      <c r="E37" s="28">
        <v>71978</v>
      </c>
      <c r="F37" s="27">
        <f t="shared" si="0"/>
        <v>616436678.63000011</v>
      </c>
      <c r="G37" s="29"/>
      <c r="I37" s="16"/>
      <c r="L37" s="17"/>
      <c r="M37" s="30"/>
      <c r="N37" s="30"/>
    </row>
    <row r="38" spans="1:14">
      <c r="A38" s="22" t="s">
        <v>66</v>
      </c>
      <c r="B38" s="23" t="s">
        <v>60</v>
      </c>
      <c r="C38" s="24" t="s">
        <v>67</v>
      </c>
      <c r="D38" s="28">
        <v>0</v>
      </c>
      <c r="E38" s="28">
        <v>6556.88</v>
      </c>
      <c r="F38" s="27">
        <f t="shared" si="0"/>
        <v>616430121.75000012</v>
      </c>
      <c r="G38" s="29"/>
      <c r="I38" s="16"/>
      <c r="L38" s="17"/>
      <c r="M38" s="30"/>
      <c r="N38" s="30"/>
    </row>
    <row r="39" spans="1:14">
      <c r="A39" s="22" t="s">
        <v>68</v>
      </c>
      <c r="B39" s="23" t="s">
        <v>69</v>
      </c>
      <c r="C39" s="24" t="s">
        <v>70</v>
      </c>
      <c r="D39" s="28">
        <v>0</v>
      </c>
      <c r="E39" s="28">
        <v>170144.2</v>
      </c>
      <c r="F39" s="27">
        <f t="shared" si="0"/>
        <v>616259977.55000007</v>
      </c>
      <c r="G39" s="29"/>
      <c r="I39" s="16"/>
      <c r="L39" s="17"/>
      <c r="M39" s="30"/>
      <c r="N39" s="30"/>
    </row>
    <row r="40" spans="1:14">
      <c r="A40" s="22" t="s">
        <v>71</v>
      </c>
      <c r="B40" s="23" t="s">
        <v>69</v>
      </c>
      <c r="C40" s="24" t="s">
        <v>58</v>
      </c>
      <c r="D40" s="28">
        <v>0</v>
      </c>
      <c r="E40" s="28">
        <v>211975.56</v>
      </c>
      <c r="F40" s="27">
        <f t="shared" si="0"/>
        <v>616048001.99000013</v>
      </c>
      <c r="G40" s="29"/>
      <c r="I40" s="16"/>
      <c r="L40" s="17"/>
      <c r="M40" s="30"/>
      <c r="N40" s="30"/>
    </row>
    <row r="41" spans="1:14">
      <c r="A41" s="22" t="s">
        <v>72</v>
      </c>
      <c r="B41" s="23" t="s">
        <v>69</v>
      </c>
      <c r="C41" s="24" t="s">
        <v>27</v>
      </c>
      <c r="D41" s="28">
        <v>0</v>
      </c>
      <c r="E41" s="28">
        <v>167560</v>
      </c>
      <c r="F41" s="27">
        <f t="shared" si="0"/>
        <v>615880441.99000013</v>
      </c>
      <c r="G41" s="29"/>
      <c r="I41" s="16"/>
      <c r="L41" s="17"/>
      <c r="M41" s="30"/>
      <c r="N41" s="30"/>
    </row>
    <row r="42" spans="1:14">
      <c r="A42" s="22" t="s">
        <v>73</v>
      </c>
      <c r="B42" s="23" t="s">
        <v>74</v>
      </c>
      <c r="C42" s="24" t="s">
        <v>75</v>
      </c>
      <c r="D42" s="28">
        <v>0</v>
      </c>
      <c r="E42" s="28">
        <v>27686.880000000001</v>
      </c>
      <c r="F42" s="27">
        <f t="shared" si="0"/>
        <v>615852755.11000013</v>
      </c>
      <c r="G42" s="29"/>
      <c r="I42" s="16"/>
      <c r="L42" s="17"/>
      <c r="M42" s="30"/>
      <c r="N42" s="30"/>
    </row>
    <row r="43" spans="1:14">
      <c r="A43" s="22" t="s">
        <v>76</v>
      </c>
      <c r="B43" s="23" t="s">
        <v>77</v>
      </c>
      <c r="C43" s="24" t="s">
        <v>78</v>
      </c>
      <c r="D43" s="28">
        <v>0</v>
      </c>
      <c r="E43" s="28">
        <v>868917.68</v>
      </c>
      <c r="F43" s="27">
        <f t="shared" si="0"/>
        <v>614983837.43000019</v>
      </c>
      <c r="G43" s="29"/>
      <c r="I43" s="16"/>
      <c r="L43" s="17"/>
      <c r="M43" s="30"/>
      <c r="N43" s="30"/>
    </row>
    <row r="44" spans="1:14">
      <c r="A44" s="22" t="s">
        <v>79</v>
      </c>
      <c r="B44" s="23" t="s">
        <v>77</v>
      </c>
      <c r="C44" s="24" t="s">
        <v>80</v>
      </c>
      <c r="D44" s="28">
        <v>0</v>
      </c>
      <c r="E44" s="28">
        <v>11799.99</v>
      </c>
      <c r="F44" s="27">
        <f t="shared" si="0"/>
        <v>614972037.44000018</v>
      </c>
      <c r="G44" s="29"/>
      <c r="I44" s="16"/>
      <c r="L44" s="17"/>
      <c r="M44" s="30"/>
      <c r="N44" s="30"/>
    </row>
    <row r="45" spans="1:14">
      <c r="A45" s="22" t="s">
        <v>81</v>
      </c>
      <c r="B45" s="23" t="s">
        <v>77</v>
      </c>
      <c r="C45" s="24" t="s">
        <v>82</v>
      </c>
      <c r="D45" s="28">
        <v>0</v>
      </c>
      <c r="E45" s="28">
        <v>234000</v>
      </c>
      <c r="F45" s="27">
        <f t="shared" si="0"/>
        <v>614738037.44000018</v>
      </c>
      <c r="G45" s="29"/>
      <c r="I45" s="16"/>
      <c r="L45" s="17"/>
      <c r="M45" s="30"/>
      <c r="N45" s="30"/>
    </row>
    <row r="46" spans="1:14">
      <c r="A46" s="22" t="s">
        <v>83</v>
      </c>
      <c r="B46" s="23" t="s">
        <v>77</v>
      </c>
      <c r="C46" s="24" t="s">
        <v>84</v>
      </c>
      <c r="D46" s="28">
        <v>0</v>
      </c>
      <c r="E46" s="28">
        <v>27500</v>
      </c>
      <c r="F46" s="27">
        <f t="shared" si="0"/>
        <v>614710537.44000018</v>
      </c>
      <c r="G46" s="29"/>
      <c r="I46" s="16"/>
      <c r="L46" s="17"/>
      <c r="M46" s="30"/>
      <c r="N46" s="30"/>
    </row>
    <row r="47" spans="1:14">
      <c r="A47" s="22" t="s">
        <v>85</v>
      </c>
      <c r="B47" s="23" t="s">
        <v>77</v>
      </c>
      <c r="C47" s="24" t="s">
        <v>86</v>
      </c>
      <c r="D47" s="28">
        <v>0</v>
      </c>
      <c r="E47" s="28">
        <v>188004.2</v>
      </c>
      <c r="F47" s="27">
        <f t="shared" si="0"/>
        <v>614522533.24000013</v>
      </c>
      <c r="G47" s="29"/>
      <c r="I47" s="16"/>
      <c r="L47" s="17"/>
      <c r="M47" s="30"/>
      <c r="N47" s="30"/>
    </row>
    <row r="48" spans="1:14">
      <c r="A48" s="22" t="s">
        <v>87</v>
      </c>
      <c r="B48" s="23" t="s">
        <v>77</v>
      </c>
      <c r="C48" s="24" t="s">
        <v>88</v>
      </c>
      <c r="D48" s="28">
        <v>0</v>
      </c>
      <c r="E48" s="28">
        <v>257999.92</v>
      </c>
      <c r="F48" s="27">
        <f t="shared" si="0"/>
        <v>614264533.32000017</v>
      </c>
      <c r="G48" s="29"/>
      <c r="I48" s="16"/>
      <c r="L48" s="17"/>
      <c r="M48" s="30"/>
      <c r="N48" s="30"/>
    </row>
    <row r="49" spans="1:14">
      <c r="A49" s="22" t="s">
        <v>89</v>
      </c>
      <c r="B49" s="23" t="s">
        <v>77</v>
      </c>
      <c r="C49" s="24" t="s">
        <v>90</v>
      </c>
      <c r="D49" s="28">
        <v>0</v>
      </c>
      <c r="E49" s="28">
        <v>98039</v>
      </c>
      <c r="F49" s="27">
        <f t="shared" si="0"/>
        <v>614166494.32000017</v>
      </c>
      <c r="G49" s="29"/>
      <c r="I49" s="16"/>
      <c r="L49" s="17"/>
      <c r="M49" s="30"/>
      <c r="N49" s="30"/>
    </row>
    <row r="50" spans="1:14">
      <c r="A50" s="22" t="s">
        <v>91</v>
      </c>
      <c r="B50" s="23" t="s">
        <v>77</v>
      </c>
      <c r="C50" s="24" t="s">
        <v>92</v>
      </c>
      <c r="D50" s="28">
        <v>0</v>
      </c>
      <c r="E50" s="28">
        <v>74338</v>
      </c>
      <c r="F50" s="27">
        <f t="shared" si="0"/>
        <v>614092156.32000017</v>
      </c>
      <c r="G50" s="29"/>
      <c r="I50" s="16"/>
      <c r="L50" s="17"/>
      <c r="M50" s="30"/>
      <c r="N50" s="30"/>
    </row>
    <row r="51" spans="1:14">
      <c r="A51" s="22" t="s">
        <v>93</v>
      </c>
      <c r="B51" s="23" t="s">
        <v>77</v>
      </c>
      <c r="C51" s="24" t="s">
        <v>94</v>
      </c>
      <c r="D51" s="28">
        <v>0</v>
      </c>
      <c r="E51" s="28">
        <v>451360.26</v>
      </c>
      <c r="F51" s="27">
        <f t="shared" si="0"/>
        <v>613640796.06000018</v>
      </c>
      <c r="G51" s="29"/>
      <c r="I51" s="16"/>
      <c r="L51" s="17"/>
      <c r="M51" s="30"/>
      <c r="N51" s="30"/>
    </row>
    <row r="52" spans="1:14">
      <c r="A52" s="22" t="s">
        <v>95</v>
      </c>
      <c r="B52" s="23" t="s">
        <v>77</v>
      </c>
      <c r="C52" s="24" t="s">
        <v>96</v>
      </c>
      <c r="D52" s="28">
        <v>0</v>
      </c>
      <c r="E52" s="28">
        <v>54875.86</v>
      </c>
      <c r="F52" s="27">
        <f t="shared" si="0"/>
        <v>613585920.20000017</v>
      </c>
      <c r="G52" s="29"/>
      <c r="I52" s="16"/>
      <c r="L52" s="17"/>
      <c r="M52" s="30"/>
      <c r="N52" s="30"/>
    </row>
    <row r="53" spans="1:14">
      <c r="A53" s="22" t="s">
        <v>97</v>
      </c>
      <c r="B53" s="23" t="s">
        <v>77</v>
      </c>
      <c r="C53" s="24" t="s">
        <v>98</v>
      </c>
      <c r="D53" s="28">
        <v>0</v>
      </c>
      <c r="E53" s="28">
        <v>252270</v>
      </c>
      <c r="F53" s="27">
        <f t="shared" si="0"/>
        <v>613333650.20000017</v>
      </c>
      <c r="G53" s="29"/>
      <c r="I53" s="16"/>
      <c r="L53" s="17"/>
      <c r="M53" s="30"/>
      <c r="N53" s="30"/>
    </row>
    <row r="54" spans="1:14">
      <c r="A54" s="22" t="s">
        <v>99</v>
      </c>
      <c r="B54" s="23" t="s">
        <v>77</v>
      </c>
      <c r="C54" s="24" t="s">
        <v>100</v>
      </c>
      <c r="D54" s="28">
        <v>0</v>
      </c>
      <c r="E54" s="28">
        <v>148800</v>
      </c>
      <c r="F54" s="27">
        <f t="shared" si="0"/>
        <v>613184850.20000017</v>
      </c>
      <c r="G54" s="29"/>
      <c r="I54" s="16"/>
      <c r="L54" s="17"/>
      <c r="M54" s="30"/>
      <c r="N54" s="30"/>
    </row>
    <row r="55" spans="1:14">
      <c r="A55" s="22" t="s">
        <v>101</v>
      </c>
      <c r="B55" s="23" t="s">
        <v>77</v>
      </c>
      <c r="C55" s="24" t="s">
        <v>102</v>
      </c>
      <c r="D55" s="28">
        <v>0</v>
      </c>
      <c r="E55" s="28">
        <v>1884290.38</v>
      </c>
      <c r="F55" s="27">
        <f t="shared" si="0"/>
        <v>611300559.82000017</v>
      </c>
      <c r="G55" s="29"/>
      <c r="I55" s="16"/>
      <c r="L55" s="17"/>
      <c r="M55" s="30"/>
      <c r="N55" s="30"/>
    </row>
    <row r="56" spans="1:14">
      <c r="A56" s="22" t="s">
        <v>103</v>
      </c>
      <c r="B56" s="23" t="s">
        <v>77</v>
      </c>
      <c r="C56" s="24" t="s">
        <v>104</v>
      </c>
      <c r="D56" s="28">
        <v>0</v>
      </c>
      <c r="E56" s="28">
        <v>26796098.420000006</v>
      </c>
      <c r="F56" s="27">
        <f t="shared" si="0"/>
        <v>584504461.40000021</v>
      </c>
      <c r="G56" s="29"/>
      <c r="I56" s="16"/>
      <c r="L56" s="17"/>
      <c r="M56" s="30"/>
      <c r="N56" s="30"/>
    </row>
    <row r="57" spans="1:14">
      <c r="A57" s="22" t="s">
        <v>105</v>
      </c>
      <c r="B57" s="23" t="s">
        <v>77</v>
      </c>
      <c r="C57" s="24" t="s">
        <v>106</v>
      </c>
      <c r="D57" s="28">
        <v>0</v>
      </c>
      <c r="E57" s="28">
        <v>48498636.240000002</v>
      </c>
      <c r="F57" s="27">
        <f t="shared" si="0"/>
        <v>536005825.16000021</v>
      </c>
      <c r="G57" s="29"/>
      <c r="I57" s="16"/>
      <c r="L57" s="17"/>
      <c r="M57" s="30"/>
      <c r="N57" s="30"/>
    </row>
    <row r="58" spans="1:14">
      <c r="A58" s="22" t="s">
        <v>107</v>
      </c>
      <c r="B58" s="23" t="s">
        <v>77</v>
      </c>
      <c r="C58" s="24" t="s">
        <v>108</v>
      </c>
      <c r="D58" s="28">
        <v>0</v>
      </c>
      <c r="E58" s="28">
        <v>693000</v>
      </c>
      <c r="F58" s="27">
        <f t="shared" si="0"/>
        <v>535312825.16000021</v>
      </c>
      <c r="G58" s="29"/>
      <c r="I58" s="16"/>
      <c r="L58" s="17"/>
      <c r="M58" s="30"/>
      <c r="N58" s="30"/>
    </row>
    <row r="59" spans="1:14">
      <c r="A59" s="22" t="s">
        <v>109</v>
      </c>
      <c r="B59" s="23" t="s">
        <v>77</v>
      </c>
      <c r="C59" s="24" t="s">
        <v>110</v>
      </c>
      <c r="D59" s="28">
        <v>0</v>
      </c>
      <c r="E59" s="28">
        <v>2492000</v>
      </c>
      <c r="F59" s="27">
        <f t="shared" si="0"/>
        <v>532820825.16000021</v>
      </c>
      <c r="G59" s="29"/>
      <c r="I59" s="16"/>
      <c r="L59" s="17"/>
      <c r="M59" s="30"/>
      <c r="N59" s="30"/>
    </row>
    <row r="60" spans="1:14">
      <c r="A60" s="22" t="s">
        <v>111</v>
      </c>
      <c r="B60" s="23" t="s">
        <v>77</v>
      </c>
      <c r="C60" s="24" t="s">
        <v>102</v>
      </c>
      <c r="D60" s="28">
        <v>0</v>
      </c>
      <c r="E60" s="28">
        <v>926626.55</v>
      </c>
      <c r="F60" s="27">
        <f t="shared" si="0"/>
        <v>531894198.61000019</v>
      </c>
      <c r="G60" s="29"/>
      <c r="I60" s="16"/>
      <c r="L60" s="17"/>
      <c r="M60" s="30"/>
      <c r="N60" s="30"/>
    </row>
    <row r="61" spans="1:14">
      <c r="A61" s="22" t="s">
        <v>112</v>
      </c>
      <c r="B61" s="23">
        <v>45364</v>
      </c>
      <c r="C61" s="24" t="s">
        <v>113</v>
      </c>
      <c r="D61" s="28">
        <v>0</v>
      </c>
      <c r="E61" s="28">
        <v>2610893.0299999998</v>
      </c>
      <c r="F61" s="27">
        <f t="shared" si="0"/>
        <v>529283305.58000022</v>
      </c>
      <c r="G61" s="29"/>
      <c r="I61" s="16"/>
      <c r="L61" s="17"/>
      <c r="M61" s="30"/>
      <c r="N61" s="30"/>
    </row>
    <row r="62" spans="1:14">
      <c r="A62" s="22" t="s">
        <v>114</v>
      </c>
      <c r="B62" s="23" t="s">
        <v>77</v>
      </c>
      <c r="C62" s="24" t="s">
        <v>115</v>
      </c>
      <c r="D62" s="28">
        <v>0</v>
      </c>
      <c r="E62" s="28">
        <v>946650</v>
      </c>
      <c r="F62" s="27">
        <f t="shared" si="0"/>
        <v>528336655.58000022</v>
      </c>
      <c r="G62" s="29"/>
      <c r="I62" s="16"/>
      <c r="L62" s="17"/>
      <c r="M62" s="30"/>
      <c r="N62" s="30"/>
    </row>
    <row r="63" spans="1:14">
      <c r="A63" s="22" t="s">
        <v>116</v>
      </c>
      <c r="B63" s="23" t="s">
        <v>117</v>
      </c>
      <c r="C63" s="24" t="s">
        <v>118</v>
      </c>
      <c r="D63" s="28">
        <v>0</v>
      </c>
      <c r="E63" s="28">
        <v>198195.06</v>
      </c>
      <c r="F63" s="27">
        <f t="shared" si="0"/>
        <v>528138460.52000022</v>
      </c>
      <c r="G63" s="29"/>
      <c r="I63" s="16"/>
      <c r="L63" s="17"/>
      <c r="M63" s="30"/>
      <c r="N63" s="30"/>
    </row>
    <row r="64" spans="1:14">
      <c r="A64" s="22" t="s">
        <v>119</v>
      </c>
      <c r="B64" s="23" t="s">
        <v>117</v>
      </c>
      <c r="C64" s="24" t="s">
        <v>120</v>
      </c>
      <c r="D64" s="28">
        <v>0</v>
      </c>
      <c r="E64" s="28">
        <v>6480</v>
      </c>
      <c r="F64" s="27">
        <f t="shared" si="0"/>
        <v>528131980.52000022</v>
      </c>
      <c r="G64" s="29"/>
      <c r="I64" s="16"/>
      <c r="L64" s="17"/>
      <c r="M64" s="30"/>
      <c r="N64" s="30"/>
    </row>
    <row r="65" spans="1:14">
      <c r="A65" s="22" t="s">
        <v>121</v>
      </c>
      <c r="B65" s="23" t="s">
        <v>117</v>
      </c>
      <c r="C65" s="24" t="s">
        <v>122</v>
      </c>
      <c r="D65" s="28">
        <v>0</v>
      </c>
      <c r="E65" s="28">
        <v>3594.29</v>
      </c>
      <c r="F65" s="27">
        <f t="shared" si="0"/>
        <v>528128386.2300002</v>
      </c>
      <c r="G65" s="29"/>
      <c r="I65" s="16"/>
      <c r="L65" s="17"/>
      <c r="M65" s="30"/>
      <c r="N65" s="30"/>
    </row>
    <row r="66" spans="1:14">
      <c r="A66" s="22" t="s">
        <v>123</v>
      </c>
      <c r="B66" s="23" t="s">
        <v>117</v>
      </c>
      <c r="C66" s="24" t="s">
        <v>124</v>
      </c>
      <c r="D66" s="28">
        <v>0</v>
      </c>
      <c r="E66" s="28">
        <v>70800</v>
      </c>
      <c r="F66" s="27">
        <f t="shared" si="0"/>
        <v>528057586.2300002</v>
      </c>
      <c r="G66" s="29"/>
      <c r="I66" s="16"/>
      <c r="L66" s="17"/>
      <c r="M66" s="30"/>
      <c r="N66" s="30"/>
    </row>
    <row r="67" spans="1:14">
      <c r="A67" s="22" t="s">
        <v>125</v>
      </c>
      <c r="B67" s="23" t="s">
        <v>117</v>
      </c>
      <c r="C67" s="24" t="s">
        <v>126</v>
      </c>
      <c r="D67" s="28">
        <v>0</v>
      </c>
      <c r="E67" s="28">
        <v>214751.5</v>
      </c>
      <c r="F67" s="27">
        <f t="shared" si="0"/>
        <v>527842834.7300002</v>
      </c>
      <c r="G67" s="29"/>
      <c r="I67" s="16"/>
      <c r="L67" s="17"/>
      <c r="M67" s="30"/>
      <c r="N67" s="30"/>
    </row>
    <row r="68" spans="1:14">
      <c r="A68" s="22" t="s">
        <v>127</v>
      </c>
      <c r="B68" s="23" t="s">
        <v>117</v>
      </c>
      <c r="C68" s="24" t="s">
        <v>128</v>
      </c>
      <c r="D68" s="28">
        <v>0</v>
      </c>
      <c r="E68" s="28">
        <v>1350000</v>
      </c>
      <c r="F68" s="27">
        <f t="shared" si="0"/>
        <v>526492834.7300002</v>
      </c>
      <c r="G68" s="29"/>
      <c r="I68" s="16"/>
      <c r="L68" s="17"/>
      <c r="M68" s="30"/>
      <c r="N68" s="30"/>
    </row>
    <row r="69" spans="1:14">
      <c r="A69" s="22" t="s">
        <v>129</v>
      </c>
      <c r="B69" s="23" t="s">
        <v>117</v>
      </c>
      <c r="C69" s="24" t="s">
        <v>130</v>
      </c>
      <c r="D69" s="28">
        <v>0</v>
      </c>
      <c r="E69" s="28">
        <v>78470</v>
      </c>
      <c r="F69" s="27">
        <f t="shared" si="0"/>
        <v>526414364.7300002</v>
      </c>
      <c r="G69" s="29"/>
      <c r="I69" s="16"/>
      <c r="L69" s="17"/>
      <c r="M69" s="30"/>
      <c r="N69" s="30"/>
    </row>
    <row r="70" spans="1:14">
      <c r="A70" s="22" t="s">
        <v>131</v>
      </c>
      <c r="B70" s="23" t="s">
        <v>117</v>
      </c>
      <c r="C70" s="24" t="s">
        <v>124</v>
      </c>
      <c r="D70" s="28">
        <v>0</v>
      </c>
      <c r="E70" s="28">
        <v>35400</v>
      </c>
      <c r="F70" s="27">
        <f t="shared" si="0"/>
        <v>526378964.7300002</v>
      </c>
      <c r="G70" s="29"/>
      <c r="I70" s="16"/>
      <c r="L70" s="17"/>
      <c r="M70" s="30"/>
      <c r="N70" s="30"/>
    </row>
    <row r="71" spans="1:14">
      <c r="A71" s="22" t="s">
        <v>132</v>
      </c>
      <c r="B71" s="23" t="s">
        <v>117</v>
      </c>
      <c r="C71" s="24" t="s">
        <v>133</v>
      </c>
      <c r="D71" s="28">
        <v>0</v>
      </c>
      <c r="E71" s="28">
        <v>70800</v>
      </c>
      <c r="F71" s="27">
        <f t="shared" si="0"/>
        <v>526308164.7300002</v>
      </c>
      <c r="G71" s="29"/>
      <c r="I71" s="16"/>
      <c r="L71" s="17"/>
      <c r="M71" s="30"/>
      <c r="N71" s="30"/>
    </row>
    <row r="72" spans="1:14">
      <c r="A72" s="22" t="s">
        <v>134</v>
      </c>
      <c r="B72" s="23" t="s">
        <v>117</v>
      </c>
      <c r="C72" s="24" t="s">
        <v>135</v>
      </c>
      <c r="D72" s="28">
        <v>0</v>
      </c>
      <c r="E72" s="28">
        <v>70800</v>
      </c>
      <c r="F72" s="27">
        <f t="shared" si="0"/>
        <v>526237364.7300002</v>
      </c>
      <c r="G72" s="29"/>
      <c r="I72" s="16"/>
      <c r="L72" s="17"/>
      <c r="M72" s="30"/>
      <c r="N72" s="30"/>
    </row>
    <row r="73" spans="1:14">
      <c r="A73" s="22" t="s">
        <v>136</v>
      </c>
      <c r="B73" s="23" t="s">
        <v>117</v>
      </c>
      <c r="C73" s="24" t="s">
        <v>137</v>
      </c>
      <c r="D73" s="28">
        <v>0</v>
      </c>
      <c r="E73" s="28">
        <v>82600</v>
      </c>
      <c r="F73" s="27">
        <f t="shared" si="0"/>
        <v>526154764.7300002</v>
      </c>
      <c r="G73" s="29"/>
      <c r="I73" s="16"/>
      <c r="L73" s="17"/>
      <c r="M73" s="30"/>
      <c r="N73" s="30"/>
    </row>
    <row r="74" spans="1:14">
      <c r="A74" s="22" t="s">
        <v>138</v>
      </c>
      <c r="B74" s="23" t="s">
        <v>117</v>
      </c>
      <c r="C74" s="24" t="s">
        <v>139</v>
      </c>
      <c r="D74" s="28">
        <v>0</v>
      </c>
      <c r="E74" s="28">
        <v>82600</v>
      </c>
      <c r="F74" s="27">
        <f t="shared" si="0"/>
        <v>526072164.7300002</v>
      </c>
      <c r="G74" s="29"/>
      <c r="I74" s="16"/>
      <c r="L74" s="17"/>
      <c r="M74" s="30"/>
      <c r="N74" s="30"/>
    </row>
    <row r="75" spans="1:14">
      <c r="A75" s="22" t="s">
        <v>140</v>
      </c>
      <c r="B75" s="23" t="s">
        <v>117</v>
      </c>
      <c r="C75" s="24" t="s">
        <v>141</v>
      </c>
      <c r="D75" s="28">
        <v>0</v>
      </c>
      <c r="E75" s="28">
        <v>70800</v>
      </c>
      <c r="F75" s="27">
        <f t="shared" si="0"/>
        <v>526001364.7300002</v>
      </c>
      <c r="G75" s="29"/>
      <c r="I75" s="16"/>
      <c r="L75" s="17"/>
      <c r="M75" s="30"/>
      <c r="N75" s="30"/>
    </row>
    <row r="76" spans="1:14">
      <c r="A76" s="22" t="s">
        <v>142</v>
      </c>
      <c r="B76" s="23" t="s">
        <v>117</v>
      </c>
      <c r="C76" s="24" t="s">
        <v>143</v>
      </c>
      <c r="D76" s="28">
        <v>0</v>
      </c>
      <c r="E76" s="28">
        <v>165200</v>
      </c>
      <c r="F76" s="27">
        <f t="shared" si="0"/>
        <v>525836164.7300002</v>
      </c>
      <c r="G76" s="29"/>
      <c r="I76" s="16"/>
      <c r="L76" s="17"/>
      <c r="M76" s="30"/>
      <c r="N76" s="30"/>
    </row>
    <row r="77" spans="1:14">
      <c r="A77" s="22" t="s">
        <v>144</v>
      </c>
      <c r="B77" s="23" t="s">
        <v>117</v>
      </c>
      <c r="C77" s="24" t="s">
        <v>145</v>
      </c>
      <c r="D77" s="28">
        <v>0</v>
      </c>
      <c r="E77" s="28">
        <v>82600</v>
      </c>
      <c r="F77" s="27">
        <f t="shared" si="0"/>
        <v>525753564.7300002</v>
      </c>
      <c r="G77" s="29"/>
      <c r="I77" s="16"/>
      <c r="L77" s="17"/>
      <c r="M77" s="30"/>
      <c r="N77" s="30"/>
    </row>
    <row r="78" spans="1:14">
      <c r="A78" s="22" t="s">
        <v>146</v>
      </c>
      <c r="B78" s="23" t="s">
        <v>117</v>
      </c>
      <c r="C78" s="24" t="s">
        <v>147</v>
      </c>
      <c r="D78" s="28">
        <v>0</v>
      </c>
      <c r="E78" s="28">
        <v>8800</v>
      </c>
      <c r="F78" s="27">
        <f t="shared" si="0"/>
        <v>525744764.7300002</v>
      </c>
      <c r="G78" s="29"/>
      <c r="I78" s="16"/>
      <c r="L78" s="17"/>
      <c r="M78" s="30"/>
      <c r="N78" s="30"/>
    </row>
    <row r="79" spans="1:14">
      <c r="A79" s="22" t="s">
        <v>148</v>
      </c>
      <c r="B79" s="23" t="s">
        <v>117</v>
      </c>
      <c r="C79" s="24" t="s">
        <v>149</v>
      </c>
      <c r="D79" s="28">
        <v>0</v>
      </c>
      <c r="E79" s="28">
        <v>129800</v>
      </c>
      <c r="F79" s="27">
        <f t="shared" si="0"/>
        <v>525614964.7300002</v>
      </c>
      <c r="G79" s="29"/>
      <c r="I79" s="16"/>
      <c r="L79" s="17"/>
      <c r="M79" s="30"/>
      <c r="N79" s="30"/>
    </row>
    <row r="80" spans="1:14">
      <c r="A80" s="22" t="s">
        <v>150</v>
      </c>
      <c r="B80" s="23" t="s">
        <v>117</v>
      </c>
      <c r="C80" s="24" t="s">
        <v>151</v>
      </c>
      <c r="D80" s="28">
        <v>0</v>
      </c>
      <c r="E80" s="28">
        <v>1943900</v>
      </c>
      <c r="F80" s="27">
        <f t="shared" si="0"/>
        <v>523671064.7300002</v>
      </c>
      <c r="G80" s="29"/>
      <c r="I80" s="16"/>
      <c r="L80" s="17"/>
      <c r="M80" s="30"/>
      <c r="N80" s="30"/>
    </row>
    <row r="81" spans="1:14">
      <c r="A81" s="22" t="s">
        <v>152</v>
      </c>
      <c r="B81" s="23" t="s">
        <v>117</v>
      </c>
      <c r="C81" s="24" t="s">
        <v>151</v>
      </c>
      <c r="D81" s="28">
        <v>0</v>
      </c>
      <c r="E81" s="28">
        <v>28326599</v>
      </c>
      <c r="F81" s="27">
        <f t="shared" si="0"/>
        <v>495344465.7300002</v>
      </c>
      <c r="G81" s="29"/>
      <c r="I81" s="16"/>
      <c r="L81" s="17"/>
      <c r="M81" s="30"/>
      <c r="N81" s="30"/>
    </row>
    <row r="82" spans="1:14">
      <c r="A82" s="22" t="s">
        <v>153</v>
      </c>
      <c r="B82" s="23" t="s">
        <v>117</v>
      </c>
      <c r="C82" s="24" t="s">
        <v>154</v>
      </c>
      <c r="D82" s="28">
        <v>0</v>
      </c>
      <c r="E82" s="28">
        <v>118000</v>
      </c>
      <c r="F82" s="27">
        <f t="shared" ref="F82:F145" si="1">+F81-E82</f>
        <v>495226465.7300002</v>
      </c>
      <c r="G82" s="29"/>
      <c r="I82" s="16"/>
      <c r="L82" s="17"/>
      <c r="M82" s="30"/>
      <c r="N82" s="30"/>
    </row>
    <row r="83" spans="1:14">
      <c r="A83" s="22" t="s">
        <v>155</v>
      </c>
      <c r="B83" s="23" t="s">
        <v>117</v>
      </c>
      <c r="C83" s="24" t="s">
        <v>156</v>
      </c>
      <c r="D83" s="28">
        <v>0</v>
      </c>
      <c r="E83" s="28">
        <v>54162</v>
      </c>
      <c r="F83" s="27">
        <f t="shared" si="1"/>
        <v>495172303.7300002</v>
      </c>
      <c r="G83" s="29"/>
      <c r="I83" s="16"/>
      <c r="L83" s="17"/>
      <c r="M83" s="30"/>
      <c r="N83" s="30"/>
    </row>
    <row r="84" spans="1:14">
      <c r="A84" s="22" t="s">
        <v>157</v>
      </c>
      <c r="B84" s="23" t="s">
        <v>117</v>
      </c>
      <c r="C84" s="24" t="s">
        <v>158</v>
      </c>
      <c r="D84" s="28">
        <v>0</v>
      </c>
      <c r="E84" s="28">
        <v>28910</v>
      </c>
      <c r="F84" s="27">
        <f t="shared" si="1"/>
        <v>495143393.7300002</v>
      </c>
      <c r="G84" s="29"/>
      <c r="I84" s="16"/>
      <c r="L84" s="17"/>
      <c r="M84" s="30"/>
      <c r="N84" s="30"/>
    </row>
    <row r="85" spans="1:14">
      <c r="A85" s="22" t="s">
        <v>159</v>
      </c>
      <c r="B85" s="23" t="s">
        <v>117</v>
      </c>
      <c r="C85" s="24" t="s">
        <v>160</v>
      </c>
      <c r="D85" s="28">
        <v>0</v>
      </c>
      <c r="E85" s="28">
        <v>11800</v>
      </c>
      <c r="F85" s="27">
        <f t="shared" si="1"/>
        <v>495131593.7300002</v>
      </c>
      <c r="G85" s="29"/>
      <c r="I85" s="16"/>
      <c r="L85" s="17"/>
      <c r="M85" s="30"/>
      <c r="N85" s="30"/>
    </row>
    <row r="86" spans="1:14">
      <c r="A86" s="22" t="s">
        <v>161</v>
      </c>
      <c r="B86" s="23" t="s">
        <v>117</v>
      </c>
      <c r="C86" s="24" t="s">
        <v>162</v>
      </c>
      <c r="D86" s="28">
        <v>0</v>
      </c>
      <c r="E86" s="28">
        <v>7080</v>
      </c>
      <c r="F86" s="27">
        <f t="shared" si="1"/>
        <v>495124513.7300002</v>
      </c>
      <c r="G86" s="29"/>
      <c r="I86" s="16"/>
      <c r="L86" s="17"/>
      <c r="M86" s="30"/>
      <c r="N86" s="30"/>
    </row>
    <row r="87" spans="1:14">
      <c r="A87" s="22" t="s">
        <v>163</v>
      </c>
      <c r="B87" s="23" t="s">
        <v>117</v>
      </c>
      <c r="C87" s="24" t="s">
        <v>164</v>
      </c>
      <c r="D87" s="28">
        <v>0</v>
      </c>
      <c r="E87" s="28">
        <v>165200</v>
      </c>
      <c r="F87" s="27">
        <f t="shared" si="1"/>
        <v>494959313.7300002</v>
      </c>
      <c r="G87" s="29"/>
      <c r="I87" s="16"/>
      <c r="L87" s="17"/>
      <c r="M87" s="30"/>
      <c r="N87" s="30"/>
    </row>
    <row r="88" spans="1:14">
      <c r="A88" s="22" t="s">
        <v>165</v>
      </c>
      <c r="B88" s="23" t="s">
        <v>117</v>
      </c>
      <c r="C88" s="24" t="s">
        <v>166</v>
      </c>
      <c r="D88" s="28">
        <v>0</v>
      </c>
      <c r="E88" s="28">
        <v>35400</v>
      </c>
      <c r="F88" s="27">
        <f t="shared" si="1"/>
        <v>494923913.7300002</v>
      </c>
      <c r="G88" s="29"/>
      <c r="I88" s="16"/>
      <c r="L88" s="17"/>
      <c r="M88" s="30"/>
      <c r="N88" s="30"/>
    </row>
    <row r="89" spans="1:14">
      <c r="A89" s="22">
        <v>1024</v>
      </c>
      <c r="B89" s="23" t="s">
        <v>117</v>
      </c>
      <c r="C89" s="24" t="s">
        <v>113</v>
      </c>
      <c r="D89" s="28">
        <v>0</v>
      </c>
      <c r="E89" s="28">
        <v>668582.75</v>
      </c>
      <c r="F89" s="27">
        <f t="shared" si="1"/>
        <v>494255330.9800002</v>
      </c>
      <c r="G89" s="29"/>
      <c r="I89" s="16"/>
      <c r="L89" s="17"/>
      <c r="M89" s="30"/>
      <c r="N89" s="30"/>
    </row>
    <row r="90" spans="1:14">
      <c r="A90" s="22" t="s">
        <v>167</v>
      </c>
      <c r="B90" s="23" t="s">
        <v>117</v>
      </c>
      <c r="C90" s="24" t="s">
        <v>36</v>
      </c>
      <c r="D90" s="28">
        <v>0</v>
      </c>
      <c r="E90" s="28">
        <v>111421.44</v>
      </c>
      <c r="F90" s="27">
        <f t="shared" si="1"/>
        <v>494143909.5400002</v>
      </c>
      <c r="G90" s="29"/>
      <c r="I90" s="16"/>
      <c r="L90" s="17"/>
      <c r="M90" s="30"/>
      <c r="N90" s="30"/>
    </row>
    <row r="91" spans="1:14">
      <c r="A91" s="22" t="s">
        <v>168</v>
      </c>
      <c r="B91" s="23" t="s">
        <v>169</v>
      </c>
      <c r="C91" s="24" t="s">
        <v>170</v>
      </c>
      <c r="D91" s="28">
        <v>0</v>
      </c>
      <c r="E91" s="28">
        <v>38413.1</v>
      </c>
      <c r="F91" s="27">
        <f t="shared" si="1"/>
        <v>494105496.44000018</v>
      </c>
      <c r="G91" s="29"/>
      <c r="I91" s="16"/>
      <c r="L91" s="17"/>
      <c r="M91" s="30"/>
      <c r="N91" s="30"/>
    </row>
    <row r="92" spans="1:14">
      <c r="A92" s="22" t="s">
        <v>171</v>
      </c>
      <c r="B92" s="23" t="s">
        <v>169</v>
      </c>
      <c r="C92" s="24" t="s">
        <v>172</v>
      </c>
      <c r="D92" s="28">
        <v>0</v>
      </c>
      <c r="E92" s="28">
        <v>143027.79999999999</v>
      </c>
      <c r="F92" s="27">
        <f t="shared" si="1"/>
        <v>493962468.64000016</v>
      </c>
      <c r="G92" s="29"/>
      <c r="I92" s="16"/>
      <c r="L92" s="17"/>
      <c r="M92" s="30"/>
      <c r="N92" s="30"/>
    </row>
    <row r="93" spans="1:14">
      <c r="A93" s="22" t="s">
        <v>173</v>
      </c>
      <c r="B93" s="23" t="s">
        <v>169</v>
      </c>
      <c r="C93" s="24" t="s">
        <v>174</v>
      </c>
      <c r="D93" s="28">
        <v>0</v>
      </c>
      <c r="E93" s="28">
        <v>60152.35</v>
      </c>
      <c r="F93" s="27">
        <f t="shared" si="1"/>
        <v>493902316.29000014</v>
      </c>
      <c r="G93" s="29"/>
      <c r="I93" s="16"/>
      <c r="L93" s="17"/>
      <c r="M93" s="30"/>
      <c r="N93" s="30"/>
    </row>
    <row r="94" spans="1:14">
      <c r="A94" s="22" t="s">
        <v>175</v>
      </c>
      <c r="B94" s="23" t="s">
        <v>169</v>
      </c>
      <c r="C94" s="24" t="s">
        <v>172</v>
      </c>
      <c r="D94" s="28">
        <v>0</v>
      </c>
      <c r="E94" s="28">
        <v>139778.13</v>
      </c>
      <c r="F94" s="27">
        <f t="shared" si="1"/>
        <v>493762538.16000015</v>
      </c>
      <c r="G94" s="29"/>
      <c r="I94" s="16"/>
      <c r="L94" s="17"/>
      <c r="M94" s="30"/>
      <c r="N94" s="30"/>
    </row>
    <row r="95" spans="1:14">
      <c r="A95" s="22" t="s">
        <v>176</v>
      </c>
      <c r="B95" s="23" t="s">
        <v>169</v>
      </c>
      <c r="C95" s="24" t="s">
        <v>177</v>
      </c>
      <c r="D95" s="28">
        <v>0</v>
      </c>
      <c r="E95" s="28">
        <v>41156.879999999997</v>
      </c>
      <c r="F95" s="27">
        <f t="shared" si="1"/>
        <v>493721381.28000015</v>
      </c>
      <c r="G95" s="29"/>
      <c r="I95" s="16"/>
      <c r="L95" s="17"/>
      <c r="M95" s="30"/>
      <c r="N95" s="30"/>
    </row>
    <row r="96" spans="1:14">
      <c r="A96" s="22" t="s">
        <v>178</v>
      </c>
      <c r="B96" s="23" t="s">
        <v>169</v>
      </c>
      <c r="C96" s="24" t="s">
        <v>179</v>
      </c>
      <c r="D96" s="28">
        <v>0</v>
      </c>
      <c r="E96" s="28">
        <v>45272.58</v>
      </c>
      <c r="F96" s="27">
        <f t="shared" si="1"/>
        <v>493676108.70000017</v>
      </c>
      <c r="G96" s="29"/>
      <c r="I96" s="16"/>
      <c r="L96" s="17"/>
      <c r="M96" s="30"/>
      <c r="N96" s="30"/>
    </row>
    <row r="97" spans="1:14">
      <c r="A97" s="22" t="s">
        <v>180</v>
      </c>
      <c r="B97" s="23" t="s">
        <v>169</v>
      </c>
      <c r="C97" s="24" t="s">
        <v>181</v>
      </c>
      <c r="D97" s="28">
        <v>0</v>
      </c>
      <c r="E97" s="28">
        <v>3866.88</v>
      </c>
      <c r="F97" s="27">
        <f t="shared" si="1"/>
        <v>493672241.82000017</v>
      </c>
      <c r="G97" s="29"/>
      <c r="I97" s="16"/>
      <c r="L97" s="17"/>
      <c r="M97" s="30"/>
      <c r="N97" s="30"/>
    </row>
    <row r="98" spans="1:14">
      <c r="A98" s="22" t="s">
        <v>182</v>
      </c>
      <c r="B98" s="23" t="s">
        <v>169</v>
      </c>
      <c r="C98" s="24" t="s">
        <v>181</v>
      </c>
      <c r="D98" s="28">
        <v>0</v>
      </c>
      <c r="E98" s="28">
        <v>85071.32</v>
      </c>
      <c r="F98" s="27">
        <f t="shared" si="1"/>
        <v>493587170.50000018</v>
      </c>
      <c r="G98" s="29"/>
      <c r="I98" s="16"/>
      <c r="L98" s="17"/>
      <c r="M98" s="30"/>
      <c r="N98" s="30"/>
    </row>
    <row r="99" spans="1:14">
      <c r="A99" s="22" t="s">
        <v>183</v>
      </c>
      <c r="B99" s="23" t="s">
        <v>169</v>
      </c>
      <c r="C99" s="24" t="s">
        <v>184</v>
      </c>
      <c r="D99" s="28">
        <v>0</v>
      </c>
      <c r="E99" s="28">
        <v>60311.99</v>
      </c>
      <c r="F99" s="27">
        <f t="shared" si="1"/>
        <v>493526858.51000017</v>
      </c>
      <c r="G99" s="29"/>
      <c r="I99" s="16"/>
      <c r="L99" s="17"/>
      <c r="M99" s="30"/>
      <c r="N99" s="30"/>
    </row>
    <row r="100" spans="1:14">
      <c r="A100" s="22" t="s">
        <v>185</v>
      </c>
      <c r="B100" s="23" t="s">
        <v>169</v>
      </c>
      <c r="C100" s="24" t="s">
        <v>186</v>
      </c>
      <c r="D100" s="28">
        <v>0</v>
      </c>
      <c r="E100" s="28">
        <v>393750</v>
      </c>
      <c r="F100" s="27">
        <f t="shared" si="1"/>
        <v>493133108.51000017</v>
      </c>
      <c r="G100" s="29"/>
      <c r="I100" s="16"/>
      <c r="L100" s="17"/>
      <c r="M100" s="30"/>
      <c r="N100" s="30"/>
    </row>
    <row r="101" spans="1:14">
      <c r="A101" s="22" t="s">
        <v>187</v>
      </c>
      <c r="B101" s="23" t="s">
        <v>169</v>
      </c>
      <c r="C101" s="24" t="s">
        <v>188</v>
      </c>
      <c r="D101" s="28">
        <v>0</v>
      </c>
      <c r="E101" s="28">
        <v>68027.95</v>
      </c>
      <c r="F101" s="27">
        <f t="shared" si="1"/>
        <v>493065080.56000018</v>
      </c>
      <c r="G101" s="29"/>
      <c r="I101" s="16"/>
      <c r="L101" s="17"/>
      <c r="M101" s="30"/>
      <c r="N101" s="30"/>
    </row>
    <row r="102" spans="1:14">
      <c r="A102" s="22" t="s">
        <v>189</v>
      </c>
      <c r="B102" s="23" t="s">
        <v>169</v>
      </c>
      <c r="C102" s="24" t="s">
        <v>147</v>
      </c>
      <c r="D102" s="28">
        <v>0</v>
      </c>
      <c r="E102" s="28">
        <v>12400</v>
      </c>
      <c r="F102" s="27">
        <f t="shared" si="1"/>
        <v>493052680.56000018</v>
      </c>
      <c r="G102" s="29"/>
      <c r="I102" s="16"/>
      <c r="L102" s="17"/>
      <c r="M102" s="30"/>
      <c r="N102" s="30"/>
    </row>
    <row r="103" spans="1:14">
      <c r="A103" s="22" t="s">
        <v>190</v>
      </c>
      <c r="B103" s="23" t="s">
        <v>169</v>
      </c>
      <c r="C103" s="24" t="s">
        <v>191</v>
      </c>
      <c r="D103" s="28">
        <v>0</v>
      </c>
      <c r="E103" s="28">
        <v>35738.699999999997</v>
      </c>
      <c r="F103" s="27">
        <f t="shared" si="1"/>
        <v>493016941.86000019</v>
      </c>
      <c r="G103" s="29"/>
      <c r="I103" s="16"/>
      <c r="L103" s="17"/>
      <c r="M103" s="30"/>
      <c r="N103" s="30"/>
    </row>
    <row r="104" spans="1:14">
      <c r="A104" s="22" t="s">
        <v>192</v>
      </c>
      <c r="B104" s="23" t="s">
        <v>193</v>
      </c>
      <c r="C104" s="24" t="s">
        <v>194</v>
      </c>
      <c r="D104" s="28">
        <v>0</v>
      </c>
      <c r="E104" s="28">
        <v>41300</v>
      </c>
      <c r="F104" s="27">
        <f t="shared" si="1"/>
        <v>492975641.86000019</v>
      </c>
      <c r="G104" s="29"/>
      <c r="I104" s="16"/>
      <c r="L104" s="17"/>
      <c r="M104" s="30"/>
      <c r="N104" s="30"/>
    </row>
    <row r="105" spans="1:14">
      <c r="A105" s="22" t="s">
        <v>195</v>
      </c>
      <c r="B105" s="23" t="s">
        <v>193</v>
      </c>
      <c r="C105" s="24" t="s">
        <v>80</v>
      </c>
      <c r="D105" s="28">
        <v>0</v>
      </c>
      <c r="E105" s="28">
        <v>39333.33</v>
      </c>
      <c r="F105" s="27">
        <f t="shared" si="1"/>
        <v>492936308.53000021</v>
      </c>
      <c r="G105" s="29"/>
      <c r="I105" s="16"/>
      <c r="L105" s="17"/>
      <c r="M105" s="30"/>
      <c r="N105" s="30"/>
    </row>
    <row r="106" spans="1:14">
      <c r="A106" s="22" t="s">
        <v>196</v>
      </c>
      <c r="B106" s="23" t="s">
        <v>193</v>
      </c>
      <c r="C106" s="24" t="s">
        <v>197</v>
      </c>
      <c r="D106" s="28">
        <v>0</v>
      </c>
      <c r="E106" s="28">
        <v>54000</v>
      </c>
      <c r="F106" s="27">
        <f t="shared" si="1"/>
        <v>492882308.53000021</v>
      </c>
      <c r="G106" s="29"/>
      <c r="I106" s="16"/>
      <c r="L106" s="17"/>
      <c r="M106" s="30"/>
      <c r="N106" s="30"/>
    </row>
    <row r="107" spans="1:14">
      <c r="A107" s="22" t="s">
        <v>198</v>
      </c>
      <c r="B107" s="23" t="s">
        <v>193</v>
      </c>
      <c r="C107" s="24" t="s">
        <v>199</v>
      </c>
      <c r="D107" s="28">
        <v>0</v>
      </c>
      <c r="E107" s="28">
        <v>44898.44</v>
      </c>
      <c r="F107" s="27">
        <f t="shared" si="1"/>
        <v>492837410.09000021</v>
      </c>
      <c r="G107" s="29"/>
      <c r="I107" s="16"/>
      <c r="L107" s="17"/>
      <c r="M107" s="30"/>
      <c r="N107" s="30"/>
    </row>
    <row r="108" spans="1:14">
      <c r="A108" s="22">
        <v>1110</v>
      </c>
      <c r="B108" s="23" t="s">
        <v>193</v>
      </c>
      <c r="C108" s="24" t="s">
        <v>197</v>
      </c>
      <c r="D108" s="28">
        <v>0</v>
      </c>
      <c r="E108" s="28">
        <v>66600</v>
      </c>
      <c r="F108" s="27">
        <f t="shared" si="1"/>
        <v>492770810.09000021</v>
      </c>
      <c r="G108" s="29"/>
      <c r="I108" s="16"/>
      <c r="L108" s="17"/>
      <c r="M108" s="30"/>
      <c r="N108" s="30"/>
    </row>
    <row r="109" spans="1:14">
      <c r="A109" s="22" t="s">
        <v>200</v>
      </c>
      <c r="B109" s="23" t="s">
        <v>193</v>
      </c>
      <c r="C109" s="24" t="s">
        <v>201</v>
      </c>
      <c r="D109" s="28">
        <v>0</v>
      </c>
      <c r="E109" s="28">
        <v>134400</v>
      </c>
      <c r="F109" s="27">
        <f t="shared" si="1"/>
        <v>492636410.09000021</v>
      </c>
      <c r="G109" s="29"/>
      <c r="I109" s="16"/>
      <c r="L109" s="17"/>
      <c r="M109" s="30"/>
      <c r="N109" s="30"/>
    </row>
    <row r="110" spans="1:14">
      <c r="A110" s="22" t="s">
        <v>202</v>
      </c>
      <c r="B110" s="23" t="s">
        <v>193</v>
      </c>
      <c r="C110" s="24" t="s">
        <v>203</v>
      </c>
      <c r="D110" s="28">
        <v>0</v>
      </c>
      <c r="E110" s="28">
        <v>41156.910000000003</v>
      </c>
      <c r="F110" s="27">
        <f t="shared" si="1"/>
        <v>492595253.18000019</v>
      </c>
      <c r="G110" s="29"/>
      <c r="I110" s="16"/>
      <c r="L110" s="17"/>
      <c r="M110" s="30"/>
      <c r="N110" s="30"/>
    </row>
    <row r="111" spans="1:14">
      <c r="A111" s="22" t="s">
        <v>204</v>
      </c>
      <c r="B111" s="23" t="s">
        <v>193</v>
      </c>
      <c r="C111" s="24" t="s">
        <v>205</v>
      </c>
      <c r="D111" s="28">
        <v>0</v>
      </c>
      <c r="E111" s="28">
        <v>7387</v>
      </c>
      <c r="F111" s="27">
        <f t="shared" si="1"/>
        <v>492587866.18000019</v>
      </c>
      <c r="G111" s="29"/>
      <c r="I111" s="16"/>
      <c r="L111" s="17"/>
      <c r="M111" s="30"/>
      <c r="N111" s="30"/>
    </row>
    <row r="112" spans="1:14">
      <c r="A112" s="22" t="s">
        <v>206</v>
      </c>
      <c r="B112" s="23" t="s">
        <v>193</v>
      </c>
      <c r="C112" s="24" t="s">
        <v>207</v>
      </c>
      <c r="D112" s="28">
        <v>0</v>
      </c>
      <c r="E112" s="28">
        <v>284639.59999999998</v>
      </c>
      <c r="F112" s="27">
        <f t="shared" si="1"/>
        <v>492303226.58000016</v>
      </c>
      <c r="G112" s="29"/>
      <c r="I112" s="16"/>
      <c r="L112" s="17"/>
      <c r="M112" s="30"/>
      <c r="N112" s="30"/>
    </row>
    <row r="113" spans="1:14">
      <c r="A113" s="22" t="s">
        <v>208</v>
      </c>
      <c r="B113" s="23" t="s">
        <v>193</v>
      </c>
      <c r="C113" s="24" t="s">
        <v>209</v>
      </c>
      <c r="D113" s="28">
        <v>0</v>
      </c>
      <c r="E113" s="28">
        <v>57619.66</v>
      </c>
      <c r="F113" s="27">
        <f t="shared" si="1"/>
        <v>492245606.92000014</v>
      </c>
      <c r="G113" s="29"/>
      <c r="I113" s="16"/>
      <c r="L113" s="17"/>
      <c r="M113" s="30"/>
      <c r="N113" s="30"/>
    </row>
    <row r="114" spans="1:14">
      <c r="A114" s="22" t="s">
        <v>210</v>
      </c>
      <c r="B114" s="23" t="s">
        <v>193</v>
      </c>
      <c r="C114" s="24" t="s">
        <v>207</v>
      </c>
      <c r="D114" s="28">
        <v>0</v>
      </c>
      <c r="E114" s="28">
        <v>453497.59999999998</v>
      </c>
      <c r="F114" s="27">
        <f t="shared" si="1"/>
        <v>491792109.32000011</v>
      </c>
      <c r="G114" s="29"/>
      <c r="I114" s="16"/>
      <c r="L114" s="17"/>
      <c r="M114" s="30"/>
      <c r="N114" s="30"/>
    </row>
    <row r="115" spans="1:14">
      <c r="A115" s="22" t="s">
        <v>211</v>
      </c>
      <c r="B115" s="23" t="s">
        <v>193</v>
      </c>
      <c r="C115" s="24" t="s">
        <v>212</v>
      </c>
      <c r="D115" s="28">
        <v>0</v>
      </c>
      <c r="E115" s="28">
        <v>235971.56</v>
      </c>
      <c r="F115" s="27">
        <f t="shared" si="1"/>
        <v>491556137.76000011</v>
      </c>
      <c r="G115" s="29"/>
      <c r="I115" s="16"/>
      <c r="L115" s="17"/>
      <c r="M115" s="30"/>
      <c r="N115" s="30"/>
    </row>
    <row r="116" spans="1:14">
      <c r="A116" s="22" t="s">
        <v>213</v>
      </c>
      <c r="B116" s="23" t="s">
        <v>193</v>
      </c>
      <c r="C116" s="24" t="s">
        <v>207</v>
      </c>
      <c r="D116" s="28">
        <v>0</v>
      </c>
      <c r="E116" s="28">
        <v>366177.6</v>
      </c>
      <c r="F116" s="27">
        <f t="shared" si="1"/>
        <v>491189960.16000009</v>
      </c>
      <c r="G116" s="29"/>
      <c r="I116" s="16"/>
      <c r="L116" s="17"/>
      <c r="M116" s="30"/>
      <c r="N116" s="30"/>
    </row>
    <row r="117" spans="1:14">
      <c r="A117" s="22" t="s">
        <v>214</v>
      </c>
      <c r="B117" s="23" t="s">
        <v>193</v>
      </c>
      <c r="C117" s="24" t="s">
        <v>207</v>
      </c>
      <c r="D117" s="28">
        <v>0</v>
      </c>
      <c r="E117" s="28">
        <v>194405</v>
      </c>
      <c r="F117" s="27">
        <f t="shared" si="1"/>
        <v>490995555.16000009</v>
      </c>
      <c r="G117" s="29"/>
      <c r="I117" s="16"/>
      <c r="L117" s="17"/>
      <c r="M117" s="30"/>
      <c r="N117" s="30"/>
    </row>
    <row r="118" spans="1:14">
      <c r="A118" s="22" t="s">
        <v>215</v>
      </c>
      <c r="B118" s="23" t="s">
        <v>193</v>
      </c>
      <c r="C118" s="24" t="s">
        <v>216</v>
      </c>
      <c r="D118" s="28">
        <v>0</v>
      </c>
      <c r="E118" s="28">
        <v>33150.07</v>
      </c>
      <c r="F118" s="27">
        <f t="shared" si="1"/>
        <v>490962405.09000009</v>
      </c>
      <c r="G118" s="29"/>
      <c r="I118" s="16"/>
      <c r="L118" s="17"/>
      <c r="M118" s="30"/>
      <c r="N118" s="30"/>
    </row>
    <row r="119" spans="1:14">
      <c r="A119" s="22" t="s">
        <v>217</v>
      </c>
      <c r="B119" s="23" t="s">
        <v>193</v>
      </c>
      <c r="C119" s="24" t="s">
        <v>216</v>
      </c>
      <c r="D119" s="28">
        <v>0</v>
      </c>
      <c r="E119" s="28">
        <v>35820.32</v>
      </c>
      <c r="F119" s="27">
        <f t="shared" si="1"/>
        <v>490926584.7700001</v>
      </c>
      <c r="G119" s="29"/>
      <c r="I119" s="16"/>
      <c r="L119" s="17"/>
      <c r="M119" s="30"/>
      <c r="N119" s="30"/>
    </row>
    <row r="120" spans="1:14">
      <c r="A120" s="22" t="s">
        <v>218</v>
      </c>
      <c r="B120" s="23" t="s">
        <v>193</v>
      </c>
      <c r="C120" s="24" t="s">
        <v>216</v>
      </c>
      <c r="D120" s="28">
        <v>0</v>
      </c>
      <c r="E120" s="28">
        <v>21932.68</v>
      </c>
      <c r="F120" s="27">
        <f t="shared" si="1"/>
        <v>490904652.09000009</v>
      </c>
      <c r="G120" s="29"/>
      <c r="I120" s="16"/>
      <c r="L120" s="17"/>
      <c r="M120" s="30"/>
      <c r="N120" s="30"/>
    </row>
    <row r="121" spans="1:14">
      <c r="A121" s="22" t="s">
        <v>219</v>
      </c>
      <c r="B121" s="23" t="s">
        <v>193</v>
      </c>
      <c r="C121" s="24" t="s">
        <v>220</v>
      </c>
      <c r="D121" s="28">
        <v>0</v>
      </c>
      <c r="E121" s="28">
        <v>82600</v>
      </c>
      <c r="F121" s="27">
        <f t="shared" si="1"/>
        <v>490822052.09000009</v>
      </c>
      <c r="G121" s="29"/>
      <c r="I121" s="16"/>
      <c r="L121" s="17"/>
      <c r="M121" s="30"/>
      <c r="N121" s="30"/>
    </row>
    <row r="122" spans="1:14">
      <c r="A122" s="22" t="s">
        <v>221</v>
      </c>
      <c r="B122" s="23" t="s">
        <v>193</v>
      </c>
      <c r="C122" s="24" t="s">
        <v>222</v>
      </c>
      <c r="D122" s="28">
        <v>0</v>
      </c>
      <c r="E122" s="28">
        <v>292072.48</v>
      </c>
      <c r="F122" s="27">
        <f t="shared" si="1"/>
        <v>490529979.61000007</v>
      </c>
      <c r="G122" s="29"/>
      <c r="I122" s="16"/>
      <c r="L122" s="17"/>
      <c r="M122" s="30"/>
      <c r="N122" s="30"/>
    </row>
    <row r="123" spans="1:14">
      <c r="A123" s="22" t="s">
        <v>223</v>
      </c>
      <c r="B123" s="23" t="s">
        <v>193</v>
      </c>
      <c r="C123" s="24" t="s">
        <v>207</v>
      </c>
      <c r="D123" s="28">
        <v>0</v>
      </c>
      <c r="E123" s="28">
        <v>296416</v>
      </c>
      <c r="F123" s="27">
        <f t="shared" si="1"/>
        <v>490233563.61000007</v>
      </c>
      <c r="G123" s="29"/>
      <c r="I123" s="16"/>
      <c r="L123" s="17"/>
      <c r="M123" s="30"/>
      <c r="N123" s="30"/>
    </row>
    <row r="124" spans="1:14">
      <c r="A124" s="22" t="s">
        <v>224</v>
      </c>
      <c r="B124" s="23" t="s">
        <v>193</v>
      </c>
      <c r="C124" s="24" t="s">
        <v>216</v>
      </c>
      <c r="D124" s="28">
        <v>0</v>
      </c>
      <c r="E124" s="28">
        <v>19918.87</v>
      </c>
      <c r="F124" s="27">
        <f t="shared" si="1"/>
        <v>490213644.74000007</v>
      </c>
      <c r="G124" s="29"/>
      <c r="I124" s="16"/>
      <c r="L124" s="17"/>
      <c r="M124" s="30"/>
      <c r="N124" s="30"/>
    </row>
    <row r="125" spans="1:14">
      <c r="A125" s="22" t="s">
        <v>225</v>
      </c>
      <c r="B125" s="23" t="s">
        <v>193</v>
      </c>
      <c r="C125" s="24" t="s">
        <v>36</v>
      </c>
      <c r="D125" s="28">
        <v>0</v>
      </c>
      <c r="E125" s="28">
        <v>1469335.69</v>
      </c>
      <c r="F125" s="27">
        <f t="shared" si="1"/>
        <v>488744309.05000007</v>
      </c>
      <c r="G125" s="29"/>
      <c r="I125" s="16"/>
      <c r="L125" s="17"/>
      <c r="M125" s="30"/>
      <c r="N125" s="30"/>
    </row>
    <row r="126" spans="1:14">
      <c r="A126" s="22" t="s">
        <v>226</v>
      </c>
      <c r="B126" s="23" t="s">
        <v>193</v>
      </c>
      <c r="C126" s="24" t="s">
        <v>39</v>
      </c>
      <c r="D126" s="28">
        <v>0</v>
      </c>
      <c r="E126" s="28">
        <v>66399.78</v>
      </c>
      <c r="F126" s="27">
        <f t="shared" si="1"/>
        <v>488677909.2700001</v>
      </c>
      <c r="G126" s="29"/>
      <c r="I126" s="16"/>
      <c r="L126" s="17"/>
      <c r="M126" s="30"/>
      <c r="N126" s="30"/>
    </row>
    <row r="127" spans="1:14">
      <c r="A127" s="22" t="s">
        <v>227</v>
      </c>
      <c r="B127" s="23" t="s">
        <v>193</v>
      </c>
      <c r="C127" s="24" t="s">
        <v>222</v>
      </c>
      <c r="D127" s="28">
        <v>0</v>
      </c>
      <c r="E127" s="28">
        <v>552139.04</v>
      </c>
      <c r="F127" s="27">
        <f t="shared" si="1"/>
        <v>488125770.23000008</v>
      </c>
      <c r="G127" s="29"/>
      <c r="I127" s="16"/>
      <c r="L127" s="17"/>
      <c r="M127" s="30"/>
      <c r="N127" s="30"/>
    </row>
    <row r="128" spans="1:14">
      <c r="A128" s="22" t="s">
        <v>228</v>
      </c>
      <c r="B128" s="23" t="s">
        <v>193</v>
      </c>
      <c r="C128" s="24" t="s">
        <v>207</v>
      </c>
      <c r="D128" s="28">
        <v>0</v>
      </c>
      <c r="E128" s="28">
        <v>245617</v>
      </c>
      <c r="F128" s="27">
        <f t="shared" si="1"/>
        <v>487880153.23000008</v>
      </c>
      <c r="G128" s="29"/>
      <c r="I128" s="16"/>
      <c r="L128" s="17"/>
      <c r="M128" s="30"/>
      <c r="N128" s="30"/>
    </row>
    <row r="129" spans="1:14">
      <c r="A129" s="22" t="s">
        <v>229</v>
      </c>
      <c r="B129" s="23" t="s">
        <v>193</v>
      </c>
      <c r="C129" s="24" t="s">
        <v>216</v>
      </c>
      <c r="D129" s="28">
        <v>0</v>
      </c>
      <c r="E129" s="28">
        <v>216751.37</v>
      </c>
      <c r="F129" s="27">
        <f t="shared" si="1"/>
        <v>487663401.86000007</v>
      </c>
      <c r="G129" s="29"/>
      <c r="I129" s="16"/>
      <c r="L129" s="17"/>
      <c r="M129" s="30"/>
      <c r="N129" s="30"/>
    </row>
    <row r="130" spans="1:14">
      <c r="A130" s="22" t="s">
        <v>230</v>
      </c>
      <c r="B130" s="23" t="s">
        <v>193</v>
      </c>
      <c r="C130" s="24" t="s">
        <v>231</v>
      </c>
      <c r="D130" s="28">
        <v>0</v>
      </c>
      <c r="E130" s="28">
        <v>94069.77</v>
      </c>
      <c r="F130" s="27">
        <f t="shared" si="1"/>
        <v>487569332.09000009</v>
      </c>
      <c r="G130" s="29"/>
      <c r="I130" s="16"/>
      <c r="L130" s="17"/>
      <c r="M130" s="30"/>
      <c r="N130" s="30"/>
    </row>
    <row r="131" spans="1:14">
      <c r="A131" s="22" t="s">
        <v>232</v>
      </c>
      <c r="B131" s="23" t="s">
        <v>193</v>
      </c>
      <c r="C131" s="24" t="s">
        <v>207</v>
      </c>
      <c r="D131" s="28">
        <v>0</v>
      </c>
      <c r="E131" s="28">
        <v>128148</v>
      </c>
      <c r="F131" s="27">
        <f t="shared" si="1"/>
        <v>487441184.09000009</v>
      </c>
      <c r="G131" s="29"/>
      <c r="I131" s="16"/>
      <c r="L131" s="17"/>
      <c r="M131" s="30"/>
      <c r="N131" s="30"/>
    </row>
    <row r="132" spans="1:14">
      <c r="A132" s="22" t="s">
        <v>233</v>
      </c>
      <c r="B132" s="23" t="s">
        <v>193</v>
      </c>
      <c r="C132" s="24" t="s">
        <v>216</v>
      </c>
      <c r="D132" s="28">
        <v>0</v>
      </c>
      <c r="E132" s="28">
        <v>54540.54</v>
      </c>
      <c r="F132" s="27">
        <f t="shared" si="1"/>
        <v>487386643.55000007</v>
      </c>
      <c r="G132" s="29"/>
      <c r="I132" s="16"/>
      <c r="L132" s="17"/>
      <c r="M132" s="30"/>
      <c r="N132" s="30"/>
    </row>
    <row r="133" spans="1:14">
      <c r="A133" s="22" t="s">
        <v>234</v>
      </c>
      <c r="B133" s="23" t="s">
        <v>193</v>
      </c>
      <c r="C133" s="24" t="s">
        <v>216</v>
      </c>
      <c r="D133" s="28">
        <v>0</v>
      </c>
      <c r="E133" s="28">
        <v>453045.05</v>
      </c>
      <c r="F133" s="27">
        <f t="shared" si="1"/>
        <v>486933598.50000006</v>
      </c>
      <c r="G133" s="29"/>
      <c r="I133" s="16"/>
      <c r="L133" s="17"/>
      <c r="M133" s="30"/>
      <c r="N133" s="30"/>
    </row>
    <row r="134" spans="1:14">
      <c r="A134" s="22" t="s">
        <v>235</v>
      </c>
      <c r="B134" s="23" t="s">
        <v>193</v>
      </c>
      <c r="C134" s="24" t="s">
        <v>216</v>
      </c>
      <c r="D134" s="28">
        <v>0</v>
      </c>
      <c r="E134" s="28">
        <v>328054.64</v>
      </c>
      <c r="F134" s="27">
        <f t="shared" si="1"/>
        <v>486605543.86000007</v>
      </c>
      <c r="G134" s="29"/>
      <c r="I134" s="16"/>
      <c r="L134" s="17"/>
      <c r="M134" s="30"/>
      <c r="N134" s="30"/>
    </row>
    <row r="135" spans="1:14">
      <c r="A135" s="22" t="s">
        <v>236</v>
      </c>
      <c r="B135" s="23" t="s">
        <v>193</v>
      </c>
      <c r="C135" s="24" t="s">
        <v>237</v>
      </c>
      <c r="D135" s="28">
        <v>0</v>
      </c>
      <c r="E135" s="28">
        <v>103660.73</v>
      </c>
      <c r="F135" s="27">
        <f t="shared" si="1"/>
        <v>486501883.13000005</v>
      </c>
      <c r="G135" s="29"/>
      <c r="I135" s="16"/>
      <c r="L135" s="17"/>
      <c r="M135" s="30"/>
      <c r="N135" s="30"/>
    </row>
    <row r="136" spans="1:14">
      <c r="A136" s="22" t="s">
        <v>238</v>
      </c>
      <c r="B136" s="23" t="s">
        <v>193</v>
      </c>
      <c r="C136" s="24" t="s">
        <v>239</v>
      </c>
      <c r="D136" s="28">
        <v>0</v>
      </c>
      <c r="E136" s="28">
        <v>5584</v>
      </c>
      <c r="F136" s="27">
        <f t="shared" si="1"/>
        <v>486496299.13000005</v>
      </c>
      <c r="G136" s="29"/>
      <c r="I136" s="16"/>
      <c r="L136" s="17"/>
      <c r="M136" s="30"/>
      <c r="N136" s="30"/>
    </row>
    <row r="137" spans="1:14">
      <c r="A137" s="22" t="s">
        <v>240</v>
      </c>
      <c r="B137" s="23" t="s">
        <v>193</v>
      </c>
      <c r="C137" s="24" t="s">
        <v>241</v>
      </c>
      <c r="D137" s="28">
        <v>0</v>
      </c>
      <c r="E137" s="28">
        <v>104813.4</v>
      </c>
      <c r="F137" s="27">
        <f t="shared" si="1"/>
        <v>486391485.73000008</v>
      </c>
      <c r="G137" s="29"/>
      <c r="I137" s="16"/>
      <c r="L137" s="17"/>
      <c r="M137" s="30"/>
      <c r="N137" s="30"/>
    </row>
    <row r="138" spans="1:14">
      <c r="A138" s="22" t="s">
        <v>242</v>
      </c>
      <c r="B138" s="23" t="s">
        <v>193</v>
      </c>
      <c r="C138" s="24" t="s">
        <v>216</v>
      </c>
      <c r="D138" s="28">
        <v>0</v>
      </c>
      <c r="E138" s="28">
        <v>339117.17</v>
      </c>
      <c r="F138" s="27">
        <f t="shared" si="1"/>
        <v>486052368.56000006</v>
      </c>
      <c r="G138" s="29"/>
      <c r="I138" s="16"/>
      <c r="L138" s="17"/>
      <c r="M138" s="30"/>
      <c r="N138" s="30"/>
    </row>
    <row r="139" spans="1:14">
      <c r="A139" s="22" t="s">
        <v>243</v>
      </c>
      <c r="B139" s="23" t="s">
        <v>193</v>
      </c>
      <c r="C139" s="24" t="s">
        <v>216</v>
      </c>
      <c r="D139" s="28">
        <v>0</v>
      </c>
      <c r="E139" s="28">
        <v>63789.08</v>
      </c>
      <c r="F139" s="27">
        <f t="shared" si="1"/>
        <v>485988579.48000008</v>
      </c>
      <c r="G139" s="29"/>
      <c r="I139" s="16"/>
      <c r="L139" s="17"/>
      <c r="M139" s="30"/>
      <c r="N139" s="30"/>
    </row>
    <row r="140" spans="1:14">
      <c r="A140" s="22" t="s">
        <v>244</v>
      </c>
      <c r="B140" s="23" t="s">
        <v>193</v>
      </c>
      <c r="C140" s="24" t="s">
        <v>216</v>
      </c>
      <c r="D140" s="28">
        <v>0</v>
      </c>
      <c r="E140" s="28">
        <v>345392.56</v>
      </c>
      <c r="F140" s="27">
        <f t="shared" si="1"/>
        <v>485643186.92000008</v>
      </c>
      <c r="G140" s="29"/>
      <c r="I140" s="16"/>
      <c r="L140" s="17"/>
      <c r="M140" s="30"/>
      <c r="N140" s="30"/>
    </row>
    <row r="141" spans="1:14">
      <c r="A141" s="22" t="s">
        <v>245</v>
      </c>
      <c r="B141" s="23" t="s">
        <v>193</v>
      </c>
      <c r="C141" s="24" t="s">
        <v>246</v>
      </c>
      <c r="D141" s="28">
        <v>0</v>
      </c>
      <c r="E141" s="28">
        <v>75718</v>
      </c>
      <c r="F141" s="27">
        <f t="shared" si="1"/>
        <v>485567468.92000008</v>
      </c>
      <c r="G141" s="29"/>
      <c r="I141" s="16"/>
      <c r="L141" s="17"/>
      <c r="M141" s="30"/>
      <c r="N141" s="30"/>
    </row>
    <row r="142" spans="1:14">
      <c r="A142" s="22" t="s">
        <v>247</v>
      </c>
      <c r="B142" s="23" t="s">
        <v>193</v>
      </c>
      <c r="C142" s="24" t="s">
        <v>248</v>
      </c>
      <c r="D142" s="28">
        <v>0</v>
      </c>
      <c r="E142" s="28">
        <v>1487232.67</v>
      </c>
      <c r="F142" s="27">
        <f t="shared" si="1"/>
        <v>484080236.25000006</v>
      </c>
      <c r="G142" s="29"/>
      <c r="I142" s="16"/>
      <c r="L142" s="17"/>
      <c r="M142" s="30"/>
      <c r="N142" s="30"/>
    </row>
    <row r="143" spans="1:14">
      <c r="A143" s="22" t="s">
        <v>249</v>
      </c>
      <c r="B143" s="23" t="s">
        <v>193</v>
      </c>
      <c r="C143" s="24" t="s">
        <v>250</v>
      </c>
      <c r="D143" s="28">
        <v>0</v>
      </c>
      <c r="E143" s="28">
        <v>1065859.75</v>
      </c>
      <c r="F143" s="27">
        <f t="shared" si="1"/>
        <v>483014376.50000006</v>
      </c>
      <c r="G143" s="29"/>
      <c r="I143" s="16"/>
      <c r="L143" s="17"/>
      <c r="M143" s="30"/>
      <c r="N143" s="30"/>
    </row>
    <row r="144" spans="1:14">
      <c r="A144" s="22" t="s">
        <v>251</v>
      </c>
      <c r="B144" s="23" t="s">
        <v>193</v>
      </c>
      <c r="C144" s="24" t="s">
        <v>252</v>
      </c>
      <c r="D144" s="28">
        <v>0</v>
      </c>
      <c r="E144" s="28">
        <v>105947</v>
      </c>
      <c r="F144" s="27">
        <f t="shared" si="1"/>
        <v>482908429.50000006</v>
      </c>
      <c r="G144" s="29"/>
      <c r="I144" s="16"/>
      <c r="L144" s="17"/>
      <c r="M144" s="30"/>
      <c r="N144" s="30"/>
    </row>
    <row r="145" spans="1:14">
      <c r="A145" s="22" t="s">
        <v>253</v>
      </c>
      <c r="B145" s="23" t="s">
        <v>254</v>
      </c>
      <c r="C145" s="24" t="s">
        <v>255</v>
      </c>
      <c r="D145" s="28">
        <v>0</v>
      </c>
      <c r="E145" s="28">
        <v>462000</v>
      </c>
      <c r="F145" s="27">
        <f t="shared" si="1"/>
        <v>482446429.50000006</v>
      </c>
      <c r="G145" s="29"/>
      <c r="I145" s="16"/>
      <c r="L145" s="17"/>
      <c r="M145" s="30"/>
      <c r="N145" s="30"/>
    </row>
    <row r="146" spans="1:14">
      <c r="A146" s="22" t="s">
        <v>256</v>
      </c>
      <c r="B146" s="23" t="s">
        <v>254</v>
      </c>
      <c r="C146" s="24" t="s">
        <v>36</v>
      </c>
      <c r="D146" s="28">
        <v>0</v>
      </c>
      <c r="E146" s="28">
        <v>56160</v>
      </c>
      <c r="F146" s="27">
        <f t="shared" ref="F146:F209" si="2">+F145-E146</f>
        <v>482390269.50000006</v>
      </c>
      <c r="G146" s="29"/>
      <c r="I146" s="16"/>
      <c r="L146" s="17"/>
      <c r="M146" s="30"/>
      <c r="N146" s="30"/>
    </row>
    <row r="147" spans="1:14">
      <c r="A147" s="22" t="s">
        <v>257</v>
      </c>
      <c r="B147" s="23" t="s">
        <v>254</v>
      </c>
      <c r="C147" s="24" t="s">
        <v>258</v>
      </c>
      <c r="D147" s="28">
        <v>0</v>
      </c>
      <c r="E147" s="28">
        <v>41385</v>
      </c>
      <c r="F147" s="27">
        <f t="shared" si="2"/>
        <v>482348884.50000006</v>
      </c>
      <c r="G147" s="29"/>
      <c r="I147" s="16"/>
      <c r="L147" s="17"/>
      <c r="M147" s="30"/>
      <c r="N147" s="30"/>
    </row>
    <row r="148" spans="1:14">
      <c r="A148" s="22" t="s">
        <v>259</v>
      </c>
      <c r="B148" s="23" t="s">
        <v>254</v>
      </c>
      <c r="C148" s="24" t="s">
        <v>260</v>
      </c>
      <c r="D148" s="28">
        <v>0</v>
      </c>
      <c r="E148" s="28">
        <v>157717.5</v>
      </c>
      <c r="F148" s="27">
        <f t="shared" si="2"/>
        <v>482191167.00000006</v>
      </c>
      <c r="G148" s="29"/>
      <c r="I148" s="16"/>
      <c r="L148" s="17"/>
      <c r="M148" s="30"/>
      <c r="N148" s="30"/>
    </row>
    <row r="149" spans="1:14">
      <c r="A149" s="22" t="s">
        <v>261</v>
      </c>
      <c r="B149" s="23" t="s">
        <v>254</v>
      </c>
      <c r="C149" s="24" t="s">
        <v>250</v>
      </c>
      <c r="D149" s="28">
        <v>0</v>
      </c>
      <c r="E149" s="28">
        <v>343938.35</v>
      </c>
      <c r="F149" s="27">
        <f t="shared" si="2"/>
        <v>481847228.65000004</v>
      </c>
      <c r="G149" s="29"/>
      <c r="I149" s="16"/>
      <c r="L149" s="17"/>
      <c r="M149" s="30"/>
      <c r="N149" s="30"/>
    </row>
    <row r="150" spans="1:14">
      <c r="A150" s="22" t="s">
        <v>262</v>
      </c>
      <c r="B150" s="23" t="s">
        <v>254</v>
      </c>
      <c r="C150" s="24" t="s">
        <v>100</v>
      </c>
      <c r="D150" s="28">
        <v>0</v>
      </c>
      <c r="E150" s="28">
        <v>55200</v>
      </c>
      <c r="F150" s="27">
        <f t="shared" si="2"/>
        <v>481792028.65000004</v>
      </c>
      <c r="G150" s="29"/>
      <c r="I150" s="16"/>
      <c r="L150" s="17"/>
      <c r="M150" s="30"/>
      <c r="N150" s="30"/>
    </row>
    <row r="151" spans="1:14">
      <c r="A151" s="22" t="s">
        <v>263</v>
      </c>
      <c r="B151" s="23" t="s">
        <v>254</v>
      </c>
      <c r="C151" s="24" t="s">
        <v>264</v>
      </c>
      <c r="D151" s="28">
        <v>0</v>
      </c>
      <c r="E151" s="28">
        <v>226701.6</v>
      </c>
      <c r="F151" s="27">
        <f t="shared" si="2"/>
        <v>481565327.05000001</v>
      </c>
      <c r="G151" s="29"/>
      <c r="I151" s="16"/>
      <c r="L151" s="17"/>
      <c r="M151" s="30"/>
      <c r="N151" s="30"/>
    </row>
    <row r="152" spans="1:14">
      <c r="A152" s="22" t="s">
        <v>265</v>
      </c>
      <c r="B152" s="23" t="s">
        <v>254</v>
      </c>
      <c r="C152" s="24" t="s">
        <v>266</v>
      </c>
      <c r="D152" s="28">
        <v>0</v>
      </c>
      <c r="E152" s="28">
        <v>155760</v>
      </c>
      <c r="F152" s="27">
        <f t="shared" si="2"/>
        <v>481409567.05000001</v>
      </c>
      <c r="G152" s="29"/>
      <c r="I152" s="16"/>
      <c r="L152" s="17"/>
      <c r="M152" s="30"/>
      <c r="N152" s="30"/>
    </row>
    <row r="153" spans="1:14">
      <c r="A153" s="22" t="s">
        <v>267</v>
      </c>
      <c r="B153" s="23" t="s">
        <v>254</v>
      </c>
      <c r="C153" s="24" t="s">
        <v>268</v>
      </c>
      <c r="D153" s="28">
        <v>0</v>
      </c>
      <c r="E153" s="28">
        <v>2030030.85</v>
      </c>
      <c r="F153" s="27">
        <f t="shared" si="2"/>
        <v>479379536.19999999</v>
      </c>
      <c r="G153" s="29"/>
      <c r="I153" s="16"/>
      <c r="L153" s="17"/>
      <c r="M153" s="30"/>
      <c r="N153" s="30"/>
    </row>
    <row r="154" spans="1:14">
      <c r="A154" s="22">
        <v>1275</v>
      </c>
      <c r="B154" s="23" t="s">
        <v>254</v>
      </c>
      <c r="C154" s="24" t="s">
        <v>34</v>
      </c>
      <c r="D154" s="28">
        <v>0</v>
      </c>
      <c r="E154" s="28">
        <v>110103.63</v>
      </c>
      <c r="F154" s="27">
        <f t="shared" si="2"/>
        <v>479269432.56999999</v>
      </c>
      <c r="G154" s="29"/>
      <c r="I154" s="16"/>
      <c r="L154" s="17"/>
      <c r="M154" s="30"/>
      <c r="N154" s="30"/>
    </row>
    <row r="155" spans="1:14">
      <c r="A155" s="22" t="s">
        <v>269</v>
      </c>
      <c r="B155" s="23" t="s">
        <v>254</v>
      </c>
      <c r="C155" s="24" t="s">
        <v>270</v>
      </c>
      <c r="D155" s="28">
        <v>0</v>
      </c>
      <c r="E155" s="28">
        <v>170434.09</v>
      </c>
      <c r="F155" s="27">
        <f t="shared" si="2"/>
        <v>479098998.48000002</v>
      </c>
      <c r="G155" s="29"/>
      <c r="I155" s="16"/>
      <c r="L155" s="17"/>
      <c r="M155" s="30"/>
      <c r="N155" s="30"/>
    </row>
    <row r="156" spans="1:14">
      <c r="A156" s="22" t="s">
        <v>271</v>
      </c>
      <c r="B156" s="23" t="s">
        <v>254</v>
      </c>
      <c r="C156" s="24" t="s">
        <v>272</v>
      </c>
      <c r="D156" s="28">
        <v>0</v>
      </c>
      <c r="E156" s="28">
        <v>432230.40000000002</v>
      </c>
      <c r="F156" s="27">
        <f t="shared" si="2"/>
        <v>478666768.08000004</v>
      </c>
      <c r="G156" s="29"/>
      <c r="I156" s="16"/>
      <c r="L156" s="17"/>
      <c r="M156" s="30"/>
      <c r="N156" s="30"/>
    </row>
    <row r="157" spans="1:14">
      <c r="A157" s="22">
        <v>1282</v>
      </c>
      <c r="B157" s="23" t="s">
        <v>254</v>
      </c>
      <c r="C157" s="24" t="s">
        <v>273</v>
      </c>
      <c r="D157" s="28">
        <v>0</v>
      </c>
      <c r="E157" s="28">
        <v>380715.01</v>
      </c>
      <c r="F157" s="27">
        <f t="shared" si="2"/>
        <v>478286053.07000005</v>
      </c>
      <c r="G157" s="29"/>
      <c r="I157" s="16"/>
      <c r="L157" s="17"/>
      <c r="M157" s="30"/>
      <c r="N157" s="30"/>
    </row>
    <row r="158" spans="1:14">
      <c r="A158" s="22" t="s">
        <v>274</v>
      </c>
      <c r="B158" s="23" t="s">
        <v>254</v>
      </c>
      <c r="C158" s="24" t="s">
        <v>275</v>
      </c>
      <c r="D158" s="28">
        <v>0</v>
      </c>
      <c r="E158" s="28">
        <v>232757.86</v>
      </c>
      <c r="F158" s="27">
        <f t="shared" si="2"/>
        <v>478053295.21000004</v>
      </c>
      <c r="G158" s="29"/>
      <c r="I158" s="16"/>
      <c r="L158" s="17"/>
      <c r="M158" s="30"/>
      <c r="N158" s="30"/>
    </row>
    <row r="159" spans="1:14">
      <c r="A159" s="22" t="s">
        <v>276</v>
      </c>
      <c r="B159" s="23" t="s">
        <v>254</v>
      </c>
      <c r="C159" s="24" t="s">
        <v>277</v>
      </c>
      <c r="D159" s="28">
        <v>0</v>
      </c>
      <c r="E159" s="28">
        <v>241447.67999999999</v>
      </c>
      <c r="F159" s="27">
        <f t="shared" si="2"/>
        <v>477811847.53000003</v>
      </c>
      <c r="G159" s="29"/>
      <c r="I159" s="16"/>
      <c r="L159" s="17"/>
      <c r="M159" s="30"/>
      <c r="N159" s="30"/>
    </row>
    <row r="160" spans="1:14">
      <c r="A160" s="22" t="s">
        <v>278</v>
      </c>
      <c r="B160" s="23" t="s">
        <v>254</v>
      </c>
      <c r="C160" s="24" t="s">
        <v>248</v>
      </c>
      <c r="D160" s="28">
        <v>0</v>
      </c>
      <c r="E160" s="28">
        <v>2569285.2000000002</v>
      </c>
      <c r="F160" s="27">
        <f t="shared" si="2"/>
        <v>475242562.33000004</v>
      </c>
      <c r="G160" s="29"/>
      <c r="I160" s="16"/>
      <c r="L160" s="17"/>
      <c r="M160" s="30"/>
      <c r="N160" s="30"/>
    </row>
    <row r="161" spans="1:14">
      <c r="A161" s="22" t="s">
        <v>279</v>
      </c>
      <c r="B161" s="23" t="s">
        <v>254</v>
      </c>
      <c r="C161" s="24" t="s">
        <v>280</v>
      </c>
      <c r="D161" s="28">
        <v>0</v>
      </c>
      <c r="E161" s="28">
        <v>99190.8</v>
      </c>
      <c r="F161" s="27">
        <f t="shared" si="2"/>
        <v>475143371.53000003</v>
      </c>
      <c r="G161" s="29"/>
      <c r="I161" s="16"/>
      <c r="L161" s="17"/>
      <c r="M161" s="30"/>
      <c r="N161" s="30"/>
    </row>
    <row r="162" spans="1:14">
      <c r="A162" s="22" t="s">
        <v>281</v>
      </c>
      <c r="B162" s="23" t="s">
        <v>254</v>
      </c>
      <c r="C162" s="24" t="s">
        <v>264</v>
      </c>
      <c r="D162" s="28">
        <v>0</v>
      </c>
      <c r="E162" s="28">
        <v>91325</v>
      </c>
      <c r="F162" s="27">
        <f t="shared" si="2"/>
        <v>475052046.53000003</v>
      </c>
      <c r="G162" s="29"/>
      <c r="I162" s="16"/>
      <c r="L162" s="17"/>
      <c r="M162" s="30"/>
      <c r="N162" s="30"/>
    </row>
    <row r="163" spans="1:14">
      <c r="A163" s="22" t="s">
        <v>282</v>
      </c>
      <c r="B163" s="23" t="s">
        <v>283</v>
      </c>
      <c r="C163" s="24" t="s">
        <v>284</v>
      </c>
      <c r="D163" s="28">
        <v>0</v>
      </c>
      <c r="E163" s="28">
        <v>672300</v>
      </c>
      <c r="F163" s="27">
        <f t="shared" si="2"/>
        <v>474379746.53000003</v>
      </c>
      <c r="G163" s="29"/>
      <c r="I163" s="16"/>
      <c r="L163" s="17"/>
      <c r="M163" s="30"/>
      <c r="N163" s="30"/>
    </row>
    <row r="164" spans="1:14">
      <c r="A164" s="22" t="s">
        <v>285</v>
      </c>
      <c r="B164" s="23" t="s">
        <v>283</v>
      </c>
      <c r="C164" s="24" t="s">
        <v>273</v>
      </c>
      <c r="D164" s="28">
        <v>0</v>
      </c>
      <c r="E164" s="28">
        <v>182178.46</v>
      </c>
      <c r="F164" s="27">
        <f t="shared" si="2"/>
        <v>474197568.07000005</v>
      </c>
      <c r="G164" s="29"/>
      <c r="I164" s="16"/>
      <c r="L164" s="17"/>
      <c r="M164" s="30"/>
      <c r="N164" s="30"/>
    </row>
    <row r="165" spans="1:14">
      <c r="A165" s="22" t="s">
        <v>286</v>
      </c>
      <c r="B165" s="23" t="s">
        <v>283</v>
      </c>
      <c r="C165" s="24" t="s">
        <v>252</v>
      </c>
      <c r="D165" s="28">
        <v>0</v>
      </c>
      <c r="E165" s="28">
        <v>196957</v>
      </c>
      <c r="F165" s="27">
        <f t="shared" si="2"/>
        <v>474000611.07000005</v>
      </c>
      <c r="G165" s="29"/>
      <c r="I165" s="16"/>
      <c r="L165" s="17"/>
      <c r="M165" s="30"/>
      <c r="N165" s="30"/>
    </row>
    <row r="166" spans="1:14">
      <c r="A166" s="22" t="s">
        <v>287</v>
      </c>
      <c r="B166" s="23" t="s">
        <v>283</v>
      </c>
      <c r="C166" s="24" t="s">
        <v>288</v>
      </c>
      <c r="D166" s="28">
        <v>0</v>
      </c>
      <c r="E166" s="28">
        <v>682124.97</v>
      </c>
      <c r="F166" s="27">
        <f t="shared" si="2"/>
        <v>473318486.10000002</v>
      </c>
      <c r="G166" s="29"/>
      <c r="I166" s="16"/>
      <c r="L166" s="17"/>
      <c r="M166" s="30"/>
      <c r="N166" s="30"/>
    </row>
    <row r="167" spans="1:14">
      <c r="A167" s="22" t="s">
        <v>289</v>
      </c>
      <c r="B167" s="23" t="s">
        <v>283</v>
      </c>
      <c r="C167" s="24" t="s">
        <v>290</v>
      </c>
      <c r="D167" s="28">
        <v>0</v>
      </c>
      <c r="E167" s="28">
        <v>38413.11</v>
      </c>
      <c r="F167" s="27">
        <f t="shared" si="2"/>
        <v>473280072.99000001</v>
      </c>
      <c r="G167" s="29"/>
      <c r="I167" s="16"/>
      <c r="L167" s="17"/>
      <c r="M167" s="30"/>
      <c r="N167" s="30"/>
    </row>
    <row r="168" spans="1:14">
      <c r="A168" s="22" t="s">
        <v>291</v>
      </c>
      <c r="B168" s="23" t="s">
        <v>283</v>
      </c>
      <c r="C168" s="24" t="s">
        <v>292</v>
      </c>
      <c r="D168" s="28">
        <v>0</v>
      </c>
      <c r="E168" s="28">
        <v>8659748.1400000006</v>
      </c>
      <c r="F168" s="27">
        <f t="shared" si="2"/>
        <v>464620324.85000002</v>
      </c>
      <c r="G168" s="29"/>
      <c r="I168" s="16"/>
      <c r="L168" s="17"/>
      <c r="M168" s="30"/>
      <c r="N168" s="30"/>
    </row>
    <row r="169" spans="1:14">
      <c r="A169" s="22" t="s">
        <v>293</v>
      </c>
      <c r="B169" s="23" t="s">
        <v>283</v>
      </c>
      <c r="C169" s="24" t="s">
        <v>292</v>
      </c>
      <c r="D169" s="28">
        <v>0</v>
      </c>
      <c r="E169" s="28">
        <v>504273</v>
      </c>
      <c r="F169" s="27">
        <f t="shared" si="2"/>
        <v>464116051.85000002</v>
      </c>
      <c r="G169" s="29"/>
      <c r="I169" s="16"/>
      <c r="L169" s="17"/>
      <c r="M169" s="30"/>
      <c r="N169" s="30"/>
    </row>
    <row r="170" spans="1:14">
      <c r="A170" s="22" t="s">
        <v>294</v>
      </c>
      <c r="B170" s="23" t="s">
        <v>283</v>
      </c>
      <c r="C170" s="24" t="s">
        <v>295</v>
      </c>
      <c r="D170" s="28">
        <v>0</v>
      </c>
      <c r="E170" s="28">
        <v>941128.16</v>
      </c>
      <c r="F170" s="27">
        <f t="shared" si="2"/>
        <v>463174923.69</v>
      </c>
      <c r="G170" s="29"/>
      <c r="I170" s="16"/>
      <c r="L170" s="17"/>
      <c r="M170" s="30"/>
      <c r="N170" s="30"/>
    </row>
    <row r="171" spans="1:14">
      <c r="A171" s="22" t="s">
        <v>296</v>
      </c>
      <c r="B171" s="23" t="s">
        <v>283</v>
      </c>
      <c r="C171" s="24" t="s">
        <v>272</v>
      </c>
      <c r="D171" s="28">
        <v>0</v>
      </c>
      <c r="E171" s="28">
        <v>433152</v>
      </c>
      <c r="F171" s="27">
        <f t="shared" si="2"/>
        <v>462741771.69</v>
      </c>
      <c r="G171" s="29"/>
      <c r="I171" s="16"/>
      <c r="L171" s="17"/>
      <c r="M171" s="30"/>
      <c r="N171" s="30"/>
    </row>
    <row r="172" spans="1:14">
      <c r="A172" s="22" t="s">
        <v>297</v>
      </c>
      <c r="B172" s="23" t="s">
        <v>283</v>
      </c>
      <c r="C172" s="24" t="s">
        <v>273</v>
      </c>
      <c r="D172" s="28">
        <v>0</v>
      </c>
      <c r="E172" s="28">
        <v>1141881.3400000001</v>
      </c>
      <c r="F172" s="27">
        <f t="shared" si="2"/>
        <v>461599890.35000002</v>
      </c>
      <c r="G172" s="29"/>
      <c r="I172" s="16"/>
      <c r="L172" s="17"/>
      <c r="M172" s="30"/>
      <c r="N172" s="30"/>
    </row>
    <row r="173" spans="1:14">
      <c r="A173" s="22" t="s">
        <v>298</v>
      </c>
      <c r="B173" s="23" t="s">
        <v>283</v>
      </c>
      <c r="C173" s="24" t="s">
        <v>36</v>
      </c>
      <c r="D173" s="28">
        <v>0</v>
      </c>
      <c r="E173" s="28">
        <v>159769.5</v>
      </c>
      <c r="F173" s="27">
        <f t="shared" si="2"/>
        <v>461440120.85000002</v>
      </c>
      <c r="G173" s="29"/>
      <c r="I173" s="16"/>
      <c r="L173" s="17"/>
      <c r="M173" s="30"/>
      <c r="N173" s="30"/>
    </row>
    <row r="174" spans="1:14">
      <c r="A174" s="22" t="s">
        <v>299</v>
      </c>
      <c r="B174" s="23" t="s">
        <v>283</v>
      </c>
      <c r="C174" s="24" t="s">
        <v>300</v>
      </c>
      <c r="D174" s="28">
        <v>0</v>
      </c>
      <c r="E174" s="28">
        <v>334176</v>
      </c>
      <c r="F174" s="27">
        <f t="shared" si="2"/>
        <v>461105944.85000002</v>
      </c>
      <c r="G174" s="29"/>
      <c r="I174" s="16"/>
      <c r="L174" s="17"/>
      <c r="M174" s="30"/>
      <c r="N174" s="30"/>
    </row>
    <row r="175" spans="1:14">
      <c r="A175" s="22" t="s">
        <v>301</v>
      </c>
      <c r="B175" s="23" t="s">
        <v>283</v>
      </c>
      <c r="C175" s="24" t="s">
        <v>302</v>
      </c>
      <c r="D175" s="28">
        <v>0</v>
      </c>
      <c r="E175" s="28">
        <v>697067.39</v>
      </c>
      <c r="F175" s="27">
        <f t="shared" si="2"/>
        <v>460408877.46000004</v>
      </c>
      <c r="G175" s="29"/>
      <c r="I175" s="16"/>
      <c r="L175" s="17"/>
      <c r="M175" s="30"/>
      <c r="N175" s="30"/>
    </row>
    <row r="176" spans="1:14">
      <c r="A176" s="22" t="s">
        <v>303</v>
      </c>
      <c r="B176" s="23" t="s">
        <v>283</v>
      </c>
      <c r="C176" s="24" t="s">
        <v>304</v>
      </c>
      <c r="D176" s="28">
        <v>0</v>
      </c>
      <c r="E176" s="28">
        <v>449485.6</v>
      </c>
      <c r="F176" s="27">
        <f t="shared" si="2"/>
        <v>459959391.86000001</v>
      </c>
      <c r="G176" s="29"/>
      <c r="I176" s="16"/>
      <c r="L176" s="17"/>
      <c r="M176" s="30"/>
      <c r="N176" s="30"/>
    </row>
    <row r="177" spans="1:14">
      <c r="A177" s="22" t="s">
        <v>305</v>
      </c>
      <c r="B177" s="23" t="s">
        <v>283</v>
      </c>
      <c r="C177" s="24" t="s">
        <v>306</v>
      </c>
      <c r="D177" s="28">
        <v>0</v>
      </c>
      <c r="E177" s="28">
        <v>240000</v>
      </c>
      <c r="F177" s="27">
        <f t="shared" si="2"/>
        <v>459719391.86000001</v>
      </c>
      <c r="G177" s="29"/>
      <c r="I177" s="16"/>
      <c r="L177" s="17"/>
      <c r="M177" s="30"/>
      <c r="N177" s="30"/>
    </row>
    <row r="178" spans="1:14">
      <c r="A178" s="22" t="s">
        <v>307</v>
      </c>
      <c r="B178" s="23" t="s">
        <v>283</v>
      </c>
      <c r="C178" s="24" t="s">
        <v>308</v>
      </c>
      <c r="D178" s="28">
        <v>0</v>
      </c>
      <c r="E178" s="28">
        <v>133166.66</v>
      </c>
      <c r="F178" s="27">
        <f t="shared" si="2"/>
        <v>459586225.19999999</v>
      </c>
      <c r="G178" s="29"/>
      <c r="I178" s="16"/>
      <c r="L178" s="17"/>
      <c r="M178" s="30"/>
      <c r="N178" s="30"/>
    </row>
    <row r="179" spans="1:14">
      <c r="A179" s="22" t="s">
        <v>309</v>
      </c>
      <c r="B179" s="23" t="s">
        <v>283</v>
      </c>
      <c r="C179" s="24" t="s">
        <v>310</v>
      </c>
      <c r="D179" s="28">
        <v>0</v>
      </c>
      <c r="E179" s="28">
        <v>1427800</v>
      </c>
      <c r="F179" s="27">
        <f t="shared" si="2"/>
        <v>458158425.19999999</v>
      </c>
      <c r="G179" s="29"/>
      <c r="I179" s="16"/>
      <c r="L179" s="17"/>
      <c r="M179" s="30"/>
      <c r="N179" s="30"/>
    </row>
    <row r="180" spans="1:14">
      <c r="A180" s="22" t="s">
        <v>311</v>
      </c>
      <c r="B180" s="23" t="s">
        <v>283</v>
      </c>
      <c r="C180" s="24" t="s">
        <v>312</v>
      </c>
      <c r="D180" s="28">
        <v>0</v>
      </c>
      <c r="E180" s="28">
        <v>903785.6</v>
      </c>
      <c r="F180" s="27">
        <f t="shared" si="2"/>
        <v>457254639.59999996</v>
      </c>
      <c r="G180" s="29"/>
      <c r="I180" s="16"/>
      <c r="L180" s="17"/>
      <c r="M180" s="30"/>
      <c r="N180" s="30"/>
    </row>
    <row r="181" spans="1:14">
      <c r="A181" s="22" t="s">
        <v>313</v>
      </c>
      <c r="B181" s="23" t="s">
        <v>283</v>
      </c>
      <c r="C181" s="24" t="s">
        <v>122</v>
      </c>
      <c r="D181" s="28">
        <v>0</v>
      </c>
      <c r="E181" s="28">
        <v>361092.69</v>
      </c>
      <c r="F181" s="27">
        <f t="shared" si="2"/>
        <v>456893546.90999997</v>
      </c>
      <c r="G181" s="29"/>
      <c r="I181" s="16"/>
      <c r="L181" s="17"/>
      <c r="M181" s="30"/>
      <c r="N181" s="30"/>
    </row>
    <row r="182" spans="1:14">
      <c r="A182" s="22" t="s">
        <v>314</v>
      </c>
      <c r="B182" s="23" t="s">
        <v>283</v>
      </c>
      <c r="C182" s="24" t="s">
        <v>315</v>
      </c>
      <c r="D182" s="28">
        <v>0</v>
      </c>
      <c r="E182" s="28">
        <v>4269358</v>
      </c>
      <c r="F182" s="27">
        <f t="shared" si="2"/>
        <v>452624188.90999997</v>
      </c>
      <c r="G182" s="29"/>
      <c r="I182" s="16"/>
      <c r="L182" s="17"/>
      <c r="M182" s="30"/>
      <c r="N182" s="30"/>
    </row>
    <row r="183" spans="1:14">
      <c r="A183" s="22" t="s">
        <v>316</v>
      </c>
      <c r="B183" s="23" t="s">
        <v>283</v>
      </c>
      <c r="C183" s="24" t="s">
        <v>315</v>
      </c>
      <c r="D183" s="28">
        <v>0</v>
      </c>
      <c r="E183" s="28">
        <v>372096.75</v>
      </c>
      <c r="F183" s="27">
        <f t="shared" si="2"/>
        <v>452252092.15999997</v>
      </c>
      <c r="G183" s="29"/>
      <c r="I183" s="16"/>
      <c r="L183" s="17"/>
      <c r="M183" s="30"/>
      <c r="N183" s="30"/>
    </row>
    <row r="184" spans="1:14">
      <c r="A184" s="22" t="s">
        <v>317</v>
      </c>
      <c r="B184" s="23" t="s">
        <v>283</v>
      </c>
      <c r="C184" s="24" t="s">
        <v>318</v>
      </c>
      <c r="D184" s="28">
        <v>0</v>
      </c>
      <c r="E184" s="28">
        <v>64994.400000000001</v>
      </c>
      <c r="F184" s="27">
        <f t="shared" si="2"/>
        <v>452187097.75999999</v>
      </c>
      <c r="G184" s="29"/>
      <c r="I184" s="16"/>
      <c r="L184" s="17"/>
      <c r="M184" s="30"/>
      <c r="N184" s="30"/>
    </row>
    <row r="185" spans="1:14">
      <c r="A185" s="22" t="s">
        <v>319</v>
      </c>
      <c r="B185" s="23" t="s">
        <v>320</v>
      </c>
      <c r="C185" s="24" t="s">
        <v>207</v>
      </c>
      <c r="D185" s="28">
        <v>0</v>
      </c>
      <c r="E185" s="28">
        <v>85508.7</v>
      </c>
      <c r="F185" s="27">
        <f t="shared" si="2"/>
        <v>452101589.06</v>
      </c>
      <c r="G185" s="29"/>
      <c r="I185" s="16"/>
      <c r="L185" s="17"/>
      <c r="M185" s="30"/>
      <c r="N185" s="30"/>
    </row>
    <row r="186" spans="1:14">
      <c r="A186" s="22" t="s">
        <v>321</v>
      </c>
      <c r="B186" s="23" t="s">
        <v>320</v>
      </c>
      <c r="C186" s="24" t="s">
        <v>322</v>
      </c>
      <c r="D186" s="28">
        <v>0</v>
      </c>
      <c r="E186" s="28">
        <v>500701.65</v>
      </c>
      <c r="F186" s="27">
        <f t="shared" si="2"/>
        <v>451600887.41000003</v>
      </c>
      <c r="G186" s="29"/>
      <c r="I186" s="16"/>
      <c r="L186" s="17"/>
      <c r="M186" s="30"/>
      <c r="N186" s="30"/>
    </row>
    <row r="187" spans="1:14">
      <c r="A187" s="22" t="s">
        <v>323</v>
      </c>
      <c r="B187" s="23" t="s">
        <v>320</v>
      </c>
      <c r="C187" s="24" t="s">
        <v>324</v>
      </c>
      <c r="D187" s="28">
        <v>0</v>
      </c>
      <c r="E187" s="28">
        <v>578870.1</v>
      </c>
      <c r="F187" s="27">
        <f t="shared" si="2"/>
        <v>451022017.31</v>
      </c>
      <c r="G187" s="29"/>
      <c r="I187" s="16"/>
      <c r="L187" s="17"/>
      <c r="M187" s="30"/>
      <c r="N187" s="30"/>
    </row>
    <row r="188" spans="1:14">
      <c r="A188" s="22" t="s">
        <v>325</v>
      </c>
      <c r="B188" s="23" t="s">
        <v>320</v>
      </c>
      <c r="C188" s="24" t="s">
        <v>326</v>
      </c>
      <c r="D188" s="28">
        <v>0</v>
      </c>
      <c r="E188" s="28">
        <v>39475.72</v>
      </c>
      <c r="F188" s="27">
        <f t="shared" si="2"/>
        <v>450982541.58999997</v>
      </c>
      <c r="G188" s="29"/>
      <c r="I188" s="16"/>
      <c r="L188" s="17"/>
      <c r="M188" s="30"/>
      <c r="N188" s="30"/>
    </row>
    <row r="189" spans="1:14">
      <c r="A189" s="22">
        <v>1465</v>
      </c>
      <c r="B189" s="23" t="s">
        <v>320</v>
      </c>
      <c r="C189" s="24" t="s">
        <v>327</v>
      </c>
      <c r="D189" s="28">
        <v>0</v>
      </c>
      <c r="E189" s="28">
        <v>1277285.1000000001</v>
      </c>
      <c r="F189" s="27">
        <f t="shared" si="2"/>
        <v>449705256.48999995</v>
      </c>
      <c r="G189" s="29"/>
      <c r="I189" s="16"/>
      <c r="L189" s="17"/>
      <c r="M189" s="30"/>
      <c r="N189" s="30"/>
    </row>
    <row r="190" spans="1:14">
      <c r="A190" s="22" t="s">
        <v>328</v>
      </c>
      <c r="B190" s="23" t="s">
        <v>320</v>
      </c>
      <c r="C190" s="24" t="s">
        <v>329</v>
      </c>
      <c r="D190" s="28">
        <v>0</v>
      </c>
      <c r="E190" s="28">
        <v>941758</v>
      </c>
      <c r="F190" s="27">
        <f t="shared" si="2"/>
        <v>448763498.48999995</v>
      </c>
      <c r="G190" s="29"/>
      <c r="I190" s="16"/>
      <c r="L190" s="17"/>
      <c r="M190" s="30"/>
      <c r="N190" s="30"/>
    </row>
    <row r="191" spans="1:14">
      <c r="A191" s="22" t="s">
        <v>330</v>
      </c>
      <c r="B191" s="23" t="s">
        <v>320</v>
      </c>
      <c r="C191" s="24" t="s">
        <v>331</v>
      </c>
      <c r="D191" s="28">
        <v>0</v>
      </c>
      <c r="E191" s="28">
        <v>93600</v>
      </c>
      <c r="F191" s="27">
        <f t="shared" si="2"/>
        <v>448669898.48999995</v>
      </c>
      <c r="G191" s="29"/>
      <c r="I191" s="16"/>
      <c r="L191" s="17"/>
      <c r="M191" s="30"/>
      <c r="N191" s="30"/>
    </row>
    <row r="192" spans="1:14">
      <c r="A192" s="22" t="s">
        <v>332</v>
      </c>
      <c r="B192" s="23" t="s">
        <v>320</v>
      </c>
      <c r="C192" s="24" t="s">
        <v>333</v>
      </c>
      <c r="D192" s="28">
        <v>0</v>
      </c>
      <c r="E192" s="28">
        <v>183726</v>
      </c>
      <c r="F192" s="27">
        <f t="shared" si="2"/>
        <v>448486172.48999995</v>
      </c>
      <c r="G192" s="29"/>
      <c r="I192" s="16"/>
      <c r="L192" s="17"/>
      <c r="M192" s="30"/>
      <c r="N192" s="30"/>
    </row>
    <row r="193" spans="1:14">
      <c r="A193" s="22" t="s">
        <v>334</v>
      </c>
      <c r="B193" s="23" t="s">
        <v>320</v>
      </c>
      <c r="C193" s="24" t="s">
        <v>326</v>
      </c>
      <c r="D193" s="28">
        <v>0</v>
      </c>
      <c r="E193" s="28">
        <v>294705</v>
      </c>
      <c r="F193" s="27">
        <f t="shared" si="2"/>
        <v>448191467.48999995</v>
      </c>
      <c r="G193" s="29"/>
      <c r="I193" s="16"/>
      <c r="L193" s="17"/>
      <c r="M193" s="30"/>
      <c r="N193" s="30"/>
    </row>
    <row r="194" spans="1:14">
      <c r="A194" s="22" t="s">
        <v>335</v>
      </c>
      <c r="B194" s="23" t="s">
        <v>320</v>
      </c>
      <c r="C194" s="24" t="s">
        <v>336</v>
      </c>
      <c r="D194" s="28">
        <v>0</v>
      </c>
      <c r="E194" s="28">
        <v>202077.24</v>
      </c>
      <c r="F194" s="27">
        <f t="shared" si="2"/>
        <v>447989390.24999994</v>
      </c>
      <c r="G194" s="29"/>
      <c r="I194" s="16"/>
      <c r="L194" s="17"/>
      <c r="M194" s="30"/>
      <c r="N194" s="30"/>
    </row>
    <row r="195" spans="1:14">
      <c r="A195" s="22" t="s">
        <v>337</v>
      </c>
      <c r="B195" s="23" t="s">
        <v>320</v>
      </c>
      <c r="C195" s="24" t="s">
        <v>308</v>
      </c>
      <c r="D195" s="28">
        <v>0</v>
      </c>
      <c r="E195" s="28">
        <v>90000</v>
      </c>
      <c r="F195" s="27">
        <f t="shared" si="2"/>
        <v>447899390.24999994</v>
      </c>
      <c r="G195" s="29"/>
      <c r="I195" s="16"/>
      <c r="L195" s="17"/>
      <c r="M195" s="30"/>
      <c r="N195" s="30"/>
    </row>
    <row r="196" spans="1:14">
      <c r="A196" s="22" t="s">
        <v>338</v>
      </c>
      <c r="B196" s="23" t="s">
        <v>320</v>
      </c>
      <c r="C196" s="24" t="s">
        <v>339</v>
      </c>
      <c r="D196" s="28">
        <v>0</v>
      </c>
      <c r="E196" s="28">
        <v>336366.43</v>
      </c>
      <c r="F196" s="27">
        <f t="shared" si="2"/>
        <v>447563023.81999993</v>
      </c>
      <c r="G196" s="29"/>
      <c r="I196" s="16"/>
      <c r="L196" s="17"/>
      <c r="M196" s="30"/>
      <c r="N196" s="30"/>
    </row>
    <row r="197" spans="1:14">
      <c r="A197" s="22" t="s">
        <v>340</v>
      </c>
      <c r="B197" s="23" t="s">
        <v>320</v>
      </c>
      <c r="C197" s="24" t="s">
        <v>341</v>
      </c>
      <c r="D197" s="28">
        <v>0</v>
      </c>
      <c r="E197" s="28">
        <v>509760</v>
      </c>
      <c r="F197" s="27">
        <f t="shared" si="2"/>
        <v>447053263.81999993</v>
      </c>
      <c r="G197" s="29"/>
      <c r="I197" s="16"/>
      <c r="L197" s="17"/>
      <c r="M197" s="30"/>
      <c r="N197" s="30"/>
    </row>
    <row r="198" spans="1:14">
      <c r="A198" s="22" t="s">
        <v>342</v>
      </c>
      <c r="B198" s="23" t="s">
        <v>320</v>
      </c>
      <c r="C198" s="24" t="s">
        <v>343</v>
      </c>
      <c r="D198" s="28">
        <v>0</v>
      </c>
      <c r="E198" s="28">
        <v>153400</v>
      </c>
      <c r="F198" s="27">
        <f t="shared" si="2"/>
        <v>446899863.81999993</v>
      </c>
      <c r="G198" s="29"/>
      <c r="I198" s="16"/>
      <c r="L198" s="17"/>
      <c r="M198" s="30"/>
      <c r="N198" s="30"/>
    </row>
    <row r="199" spans="1:14">
      <c r="A199" s="22" t="s">
        <v>344</v>
      </c>
      <c r="B199" s="23" t="s">
        <v>320</v>
      </c>
      <c r="C199" s="24" t="s">
        <v>29</v>
      </c>
      <c r="D199" s="28">
        <v>0</v>
      </c>
      <c r="E199" s="28">
        <v>850390.08</v>
      </c>
      <c r="F199" s="27">
        <f t="shared" si="2"/>
        <v>446049473.73999995</v>
      </c>
      <c r="G199" s="29"/>
      <c r="I199" s="16"/>
      <c r="L199" s="17"/>
      <c r="M199" s="30"/>
      <c r="N199" s="30"/>
    </row>
    <row r="200" spans="1:14">
      <c r="A200" s="22" t="s">
        <v>345</v>
      </c>
      <c r="B200" s="23" t="s">
        <v>346</v>
      </c>
      <c r="C200" s="24" t="s">
        <v>347</v>
      </c>
      <c r="D200" s="28">
        <v>0</v>
      </c>
      <c r="E200" s="28">
        <v>375000</v>
      </c>
      <c r="F200" s="27">
        <f t="shared" si="2"/>
        <v>445674473.73999995</v>
      </c>
      <c r="G200" s="29"/>
      <c r="I200" s="16"/>
      <c r="L200" s="17"/>
      <c r="M200" s="30"/>
      <c r="N200" s="30"/>
    </row>
    <row r="201" spans="1:14">
      <c r="A201" s="22" t="s">
        <v>348</v>
      </c>
      <c r="B201" s="23" t="s">
        <v>346</v>
      </c>
      <c r="C201" s="24" t="s">
        <v>349</v>
      </c>
      <c r="D201" s="28">
        <v>0</v>
      </c>
      <c r="E201" s="28">
        <v>115859.54</v>
      </c>
      <c r="F201" s="27">
        <f t="shared" si="2"/>
        <v>445558614.19999993</v>
      </c>
      <c r="G201" s="29"/>
      <c r="I201" s="16"/>
      <c r="L201" s="17"/>
      <c r="M201" s="30"/>
      <c r="N201" s="30"/>
    </row>
    <row r="202" spans="1:14">
      <c r="A202" s="22" t="s">
        <v>350</v>
      </c>
      <c r="B202" s="23" t="s">
        <v>346</v>
      </c>
      <c r="C202" s="24" t="s">
        <v>351</v>
      </c>
      <c r="D202" s="28">
        <v>0</v>
      </c>
      <c r="E202" s="28">
        <v>53640</v>
      </c>
      <c r="F202" s="27">
        <f t="shared" si="2"/>
        <v>445504974.19999993</v>
      </c>
      <c r="G202" s="29"/>
      <c r="I202" s="16"/>
      <c r="L202" s="17"/>
      <c r="M202" s="30"/>
      <c r="N202" s="30"/>
    </row>
    <row r="203" spans="1:14">
      <c r="A203" s="22" t="s">
        <v>352</v>
      </c>
      <c r="B203" s="23" t="s">
        <v>346</v>
      </c>
      <c r="C203" s="24" t="s">
        <v>353</v>
      </c>
      <c r="D203" s="28">
        <v>0</v>
      </c>
      <c r="E203" s="28">
        <v>11753.439999999999</v>
      </c>
      <c r="F203" s="27">
        <f t="shared" si="2"/>
        <v>445493220.75999993</v>
      </c>
      <c r="G203" s="29"/>
      <c r="I203" s="16"/>
      <c r="L203" s="17"/>
      <c r="M203" s="30"/>
      <c r="N203" s="30"/>
    </row>
    <row r="204" spans="1:14">
      <c r="A204" s="22" t="s">
        <v>354</v>
      </c>
      <c r="B204" s="23" t="s">
        <v>346</v>
      </c>
      <c r="C204" s="24" t="s">
        <v>355</v>
      </c>
      <c r="D204" s="28">
        <v>0</v>
      </c>
      <c r="E204" s="28">
        <v>39449.759999999995</v>
      </c>
      <c r="F204" s="27">
        <f t="shared" si="2"/>
        <v>445453770.99999994</v>
      </c>
      <c r="G204" s="29"/>
      <c r="I204" s="16"/>
      <c r="L204" s="17"/>
      <c r="M204" s="30"/>
      <c r="N204" s="30"/>
    </row>
    <row r="205" spans="1:14">
      <c r="A205" s="22" t="s">
        <v>356</v>
      </c>
      <c r="B205" s="23" t="s">
        <v>346</v>
      </c>
      <c r="C205" s="24" t="s">
        <v>357</v>
      </c>
      <c r="D205" s="28">
        <v>0</v>
      </c>
      <c r="E205" s="28">
        <v>22150.959999999999</v>
      </c>
      <c r="F205" s="27">
        <f t="shared" si="2"/>
        <v>445431620.03999996</v>
      </c>
      <c r="G205" s="29"/>
      <c r="I205" s="16"/>
      <c r="L205" s="17"/>
      <c r="M205" s="30"/>
      <c r="N205" s="30"/>
    </row>
    <row r="206" spans="1:14">
      <c r="A206" s="22" t="s">
        <v>358</v>
      </c>
      <c r="B206" s="23" t="s">
        <v>346</v>
      </c>
      <c r="C206" s="24" t="s">
        <v>359</v>
      </c>
      <c r="D206" s="28">
        <v>0</v>
      </c>
      <c r="E206" s="28">
        <v>62793.7</v>
      </c>
      <c r="F206" s="27">
        <f t="shared" si="2"/>
        <v>445368826.33999997</v>
      </c>
      <c r="G206" s="29"/>
      <c r="I206" s="16"/>
      <c r="L206" s="17"/>
      <c r="M206" s="30"/>
      <c r="N206" s="30"/>
    </row>
    <row r="207" spans="1:14">
      <c r="A207" s="22" t="s">
        <v>360</v>
      </c>
      <c r="B207" s="23" t="s">
        <v>346</v>
      </c>
      <c r="C207" s="24" t="s">
        <v>339</v>
      </c>
      <c r="D207" s="28">
        <v>0</v>
      </c>
      <c r="E207" s="28">
        <v>219631.24</v>
      </c>
      <c r="F207" s="27">
        <f t="shared" si="2"/>
        <v>445149195.09999996</v>
      </c>
      <c r="G207" s="29"/>
      <c r="I207" s="16"/>
      <c r="L207" s="17"/>
      <c r="M207" s="30"/>
      <c r="N207" s="30"/>
    </row>
    <row r="208" spans="1:14">
      <c r="A208" s="22" t="s">
        <v>361</v>
      </c>
      <c r="B208" s="23" t="s">
        <v>346</v>
      </c>
      <c r="C208" s="24" t="s">
        <v>362</v>
      </c>
      <c r="D208" s="28">
        <v>0</v>
      </c>
      <c r="E208" s="28">
        <v>233999.81</v>
      </c>
      <c r="F208" s="27">
        <f t="shared" si="2"/>
        <v>444915195.28999996</v>
      </c>
      <c r="G208" s="29"/>
      <c r="I208" s="16"/>
      <c r="L208" s="17"/>
      <c r="M208" s="30"/>
      <c r="N208" s="30"/>
    </row>
    <row r="209" spans="1:14">
      <c r="A209" s="22" t="s">
        <v>363</v>
      </c>
      <c r="B209" s="23" t="s">
        <v>346</v>
      </c>
      <c r="C209" s="24" t="s">
        <v>364</v>
      </c>
      <c r="D209" s="28">
        <v>0</v>
      </c>
      <c r="E209" s="28">
        <v>17700</v>
      </c>
      <c r="F209" s="27">
        <f t="shared" si="2"/>
        <v>444897495.28999996</v>
      </c>
      <c r="G209" s="29"/>
      <c r="I209" s="16"/>
      <c r="L209" s="17"/>
      <c r="M209" s="30"/>
      <c r="N209" s="30"/>
    </row>
    <row r="210" spans="1:14">
      <c r="A210" s="22" t="s">
        <v>365</v>
      </c>
      <c r="B210" s="23" t="s">
        <v>346</v>
      </c>
      <c r="C210" s="24" t="s">
        <v>292</v>
      </c>
      <c r="D210" s="28">
        <v>0</v>
      </c>
      <c r="E210" s="28">
        <v>90482.4</v>
      </c>
      <c r="F210" s="27">
        <f t="shared" ref="F210:F223" si="3">+F209-E210</f>
        <v>444807012.88999999</v>
      </c>
      <c r="G210" s="29"/>
      <c r="I210" s="16"/>
      <c r="L210" s="17"/>
      <c r="M210" s="30"/>
      <c r="N210" s="30"/>
    </row>
    <row r="211" spans="1:14">
      <c r="A211" s="22" t="s">
        <v>366</v>
      </c>
      <c r="B211" s="23" t="s">
        <v>367</v>
      </c>
      <c r="C211" s="24" t="s">
        <v>355</v>
      </c>
      <c r="D211" s="28">
        <v>0</v>
      </c>
      <c r="E211" s="28">
        <v>8177.4</v>
      </c>
      <c r="F211" s="27">
        <f t="shared" si="3"/>
        <v>444798835.49000001</v>
      </c>
      <c r="G211" s="29"/>
      <c r="I211" s="16"/>
      <c r="L211" s="17"/>
      <c r="M211" s="30"/>
      <c r="N211" s="30"/>
    </row>
    <row r="212" spans="1:14">
      <c r="A212" s="22" t="s">
        <v>368</v>
      </c>
      <c r="B212" s="23" t="s">
        <v>367</v>
      </c>
      <c r="C212" s="24" t="s">
        <v>369</v>
      </c>
      <c r="D212" s="28">
        <v>0</v>
      </c>
      <c r="E212" s="28">
        <v>29849.52</v>
      </c>
      <c r="F212" s="27">
        <f t="shared" si="3"/>
        <v>444768985.97000003</v>
      </c>
      <c r="G212" s="29"/>
      <c r="I212" s="16"/>
      <c r="L212" s="17"/>
      <c r="M212" s="30"/>
      <c r="N212" s="30"/>
    </row>
    <row r="213" spans="1:14">
      <c r="A213" s="22" t="s">
        <v>370</v>
      </c>
      <c r="B213" s="23" t="s">
        <v>367</v>
      </c>
      <c r="C213" s="24" t="s">
        <v>207</v>
      </c>
      <c r="D213" s="28">
        <v>0</v>
      </c>
      <c r="E213" s="28">
        <v>124324.8</v>
      </c>
      <c r="F213" s="27">
        <f t="shared" si="3"/>
        <v>444644661.17000002</v>
      </c>
      <c r="G213" s="29"/>
      <c r="I213" s="16"/>
      <c r="L213" s="17"/>
      <c r="M213" s="30"/>
      <c r="N213" s="30"/>
    </row>
    <row r="214" spans="1:14">
      <c r="A214" s="22" t="s">
        <v>371</v>
      </c>
      <c r="B214" s="23" t="s">
        <v>367</v>
      </c>
      <c r="C214" s="24" t="s">
        <v>216</v>
      </c>
      <c r="D214" s="28">
        <v>0</v>
      </c>
      <c r="E214" s="28">
        <v>282263.08</v>
      </c>
      <c r="F214" s="27">
        <f t="shared" si="3"/>
        <v>444362398.09000003</v>
      </c>
      <c r="G214" s="29"/>
      <c r="I214" s="16"/>
      <c r="L214" s="17"/>
      <c r="M214" s="30"/>
      <c r="N214" s="30"/>
    </row>
    <row r="215" spans="1:14">
      <c r="A215" s="22" t="s">
        <v>372</v>
      </c>
      <c r="B215" s="23" t="s">
        <v>367</v>
      </c>
      <c r="C215" s="24" t="s">
        <v>373</v>
      </c>
      <c r="D215" s="28">
        <v>0</v>
      </c>
      <c r="E215" s="28">
        <v>195531</v>
      </c>
      <c r="F215" s="27">
        <f t="shared" si="3"/>
        <v>444166867.09000003</v>
      </c>
      <c r="G215" s="29"/>
      <c r="I215" s="16"/>
      <c r="L215" s="17"/>
      <c r="M215" s="30"/>
      <c r="N215" s="30"/>
    </row>
    <row r="216" spans="1:14">
      <c r="A216" s="22" t="s">
        <v>374</v>
      </c>
      <c r="B216" s="23" t="s">
        <v>367</v>
      </c>
      <c r="C216" s="24" t="s">
        <v>252</v>
      </c>
      <c r="D216" s="28">
        <v>0</v>
      </c>
      <c r="E216" s="28">
        <v>182161</v>
      </c>
      <c r="F216" s="27">
        <f t="shared" si="3"/>
        <v>443984706.09000003</v>
      </c>
      <c r="G216" s="29"/>
      <c r="I216" s="16"/>
      <c r="L216" s="17"/>
      <c r="M216" s="30"/>
      <c r="N216" s="30"/>
    </row>
    <row r="217" spans="1:14">
      <c r="A217" s="22" t="s">
        <v>375</v>
      </c>
      <c r="B217" s="23" t="s">
        <v>367</v>
      </c>
      <c r="C217" s="24" t="s">
        <v>376</v>
      </c>
      <c r="D217" s="28">
        <v>0</v>
      </c>
      <c r="E217" s="28">
        <v>226657.63</v>
      </c>
      <c r="F217" s="27">
        <f t="shared" si="3"/>
        <v>443758048.46000004</v>
      </c>
      <c r="G217" s="29"/>
      <c r="I217" s="16"/>
      <c r="L217" s="17"/>
      <c r="M217" s="30"/>
      <c r="N217" s="30"/>
    </row>
    <row r="218" spans="1:14">
      <c r="A218" s="22" t="s">
        <v>377</v>
      </c>
      <c r="B218" s="23" t="s">
        <v>378</v>
      </c>
      <c r="C218" s="24" t="s">
        <v>379</v>
      </c>
      <c r="D218" s="28">
        <v>0</v>
      </c>
      <c r="E218" s="28">
        <v>39973429</v>
      </c>
      <c r="F218" s="27">
        <f t="shared" si="3"/>
        <v>403784619.46000004</v>
      </c>
      <c r="G218" s="29"/>
      <c r="I218" s="16"/>
      <c r="L218" s="17"/>
      <c r="M218" s="30"/>
      <c r="N218" s="30"/>
    </row>
    <row r="219" spans="1:14">
      <c r="A219" s="22" t="s">
        <v>380</v>
      </c>
      <c r="B219" s="23" t="s">
        <v>378</v>
      </c>
      <c r="C219" s="24" t="s">
        <v>351</v>
      </c>
      <c r="D219" s="28">
        <v>0</v>
      </c>
      <c r="E219" s="28">
        <v>266904</v>
      </c>
      <c r="F219" s="27">
        <f t="shared" si="3"/>
        <v>403517715.46000004</v>
      </c>
      <c r="G219" s="29"/>
      <c r="I219" s="16"/>
      <c r="L219" s="17"/>
      <c r="M219" s="30"/>
      <c r="N219" s="30"/>
    </row>
    <row r="220" spans="1:14">
      <c r="A220" s="22" t="s">
        <v>381</v>
      </c>
      <c r="B220" s="23" t="s">
        <v>378</v>
      </c>
      <c r="C220" s="24" t="s">
        <v>373</v>
      </c>
      <c r="D220" s="28">
        <v>0</v>
      </c>
      <c r="E220" s="28">
        <v>189656.25</v>
      </c>
      <c r="F220" s="27">
        <f t="shared" si="3"/>
        <v>403328059.21000004</v>
      </c>
      <c r="G220" s="29"/>
      <c r="I220" s="16"/>
      <c r="L220" s="17"/>
      <c r="M220" s="30"/>
      <c r="N220" s="30"/>
    </row>
    <row r="221" spans="1:14">
      <c r="A221" s="22" t="s">
        <v>382</v>
      </c>
      <c r="B221" s="23" t="s">
        <v>378</v>
      </c>
      <c r="C221" s="24" t="s">
        <v>351</v>
      </c>
      <c r="D221" s="28">
        <v>0</v>
      </c>
      <c r="E221" s="28">
        <v>101679.36</v>
      </c>
      <c r="F221" s="27">
        <f t="shared" si="3"/>
        <v>403226379.85000002</v>
      </c>
      <c r="G221" s="29"/>
      <c r="I221" s="16"/>
      <c r="L221" s="17"/>
      <c r="M221" s="30"/>
      <c r="N221" s="30"/>
    </row>
    <row r="222" spans="1:14">
      <c r="A222" s="22" t="s">
        <v>383</v>
      </c>
      <c r="B222" s="23" t="s">
        <v>384</v>
      </c>
      <c r="C222" s="24" t="s">
        <v>385</v>
      </c>
      <c r="D222" s="28">
        <v>0</v>
      </c>
      <c r="E222" s="28">
        <v>210276</v>
      </c>
      <c r="F222" s="27">
        <f t="shared" si="3"/>
        <v>403016103.85000002</v>
      </c>
      <c r="G222" s="29"/>
      <c r="I222" s="16"/>
      <c r="L222" s="17"/>
      <c r="M222" s="30"/>
      <c r="N222" s="30"/>
    </row>
    <row r="223" spans="1:14" ht="23.25" thickBot="1">
      <c r="A223" s="22" t="s">
        <v>386</v>
      </c>
      <c r="B223" s="23" t="s">
        <v>384</v>
      </c>
      <c r="C223" s="24" t="s">
        <v>387</v>
      </c>
      <c r="D223" s="28">
        <v>0</v>
      </c>
      <c r="E223" s="28">
        <v>210276</v>
      </c>
      <c r="F223" s="27">
        <f t="shared" si="3"/>
        <v>402805827.85000002</v>
      </c>
      <c r="G223" s="29"/>
      <c r="I223" s="16"/>
      <c r="L223" s="17"/>
      <c r="M223" s="30"/>
      <c r="N223" s="30"/>
    </row>
    <row r="224" spans="1:14" ht="23.25" thickBot="1">
      <c r="A224" s="48" t="s">
        <v>388</v>
      </c>
      <c r="B224" s="49"/>
      <c r="C224" s="49"/>
      <c r="D224" s="32">
        <f>SUM(D12:D223)</f>
        <v>543068703.38999999</v>
      </c>
      <c r="E224" s="33">
        <f>SUM(E12:E223)</f>
        <v>218362098.09999999</v>
      </c>
      <c r="F224" s="34"/>
    </row>
    <row r="225" spans="1:14" ht="26.25" customHeight="1" thickBot="1">
      <c r="A225" s="50" t="s">
        <v>389</v>
      </c>
      <c r="B225" s="51"/>
      <c r="C225" s="51"/>
      <c r="D225" s="51"/>
      <c r="E225" s="52"/>
      <c r="F225" s="35">
        <f>+F223</f>
        <v>402805827.85000002</v>
      </c>
    </row>
    <row r="226" spans="1:14" ht="26.25" customHeight="1">
      <c r="A226" s="4"/>
      <c r="B226" s="4"/>
      <c r="C226" s="4"/>
      <c r="D226" s="4"/>
      <c r="E226" s="4"/>
    </row>
    <row r="227" spans="1:14" ht="26.25" customHeight="1">
      <c r="A227" s="4"/>
      <c r="B227" s="4"/>
      <c r="C227" s="4"/>
      <c r="D227" s="4"/>
      <c r="E227" s="4"/>
    </row>
    <row r="228" spans="1:14" ht="26.25" customHeight="1">
      <c r="A228" s="4"/>
      <c r="B228" s="4"/>
      <c r="C228" s="4"/>
      <c r="D228" s="4"/>
      <c r="E228" s="4"/>
    </row>
    <row r="229" spans="1:14" ht="26.25" customHeight="1">
      <c r="A229" s="4"/>
      <c r="B229" s="4"/>
      <c r="C229" s="4"/>
      <c r="D229" s="4"/>
      <c r="E229" s="4"/>
    </row>
    <row r="230" spans="1:14" ht="26.25" customHeight="1">
      <c r="A230" s="4"/>
      <c r="B230" s="4"/>
      <c r="C230" s="4"/>
      <c r="D230" s="4"/>
      <c r="E230" s="4"/>
    </row>
    <row r="231" spans="1:14" ht="26.25" customHeight="1">
      <c r="A231" s="4"/>
      <c r="B231" s="4"/>
      <c r="C231" s="4"/>
      <c r="D231" s="4"/>
      <c r="E231" s="4"/>
    </row>
    <row r="232" spans="1:14" ht="33" customHeight="1">
      <c r="F232" s="17"/>
    </row>
    <row r="233" spans="1:14">
      <c r="A233" s="1"/>
      <c r="B233" s="1"/>
      <c r="C233" s="2"/>
      <c r="D233" s="2"/>
      <c r="E233" s="2"/>
      <c r="F233" s="3"/>
    </row>
    <row r="234" spans="1:14" ht="23.25" customHeight="1">
      <c r="A234" s="44" t="s">
        <v>390</v>
      </c>
      <c r="B234" s="44"/>
      <c r="C234" s="38" t="s">
        <v>391</v>
      </c>
      <c r="D234" s="44" t="s">
        <v>392</v>
      </c>
      <c r="E234" s="44"/>
      <c r="F234" s="44"/>
    </row>
    <row r="235" spans="1:14" ht="23.25" customHeight="1">
      <c r="A235" s="41" t="s">
        <v>393</v>
      </c>
      <c r="B235" s="41"/>
      <c r="C235" s="39" t="s">
        <v>394</v>
      </c>
      <c r="D235" s="42" t="s">
        <v>395</v>
      </c>
      <c r="E235" s="42"/>
      <c r="F235" s="42"/>
    </row>
    <row r="236" spans="1:14" ht="23.25" customHeight="1">
      <c r="A236" s="43" t="s">
        <v>396</v>
      </c>
      <c r="B236" s="43"/>
      <c r="C236" s="43"/>
      <c r="D236" s="44" t="s">
        <v>397</v>
      </c>
      <c r="E236" s="44"/>
      <c r="F236" s="44"/>
    </row>
    <row r="239" spans="1:14" s="37" customFormat="1">
      <c r="A239" s="36"/>
      <c r="B239" s="36"/>
      <c r="C239" s="40"/>
      <c r="F239" s="4"/>
      <c r="G239" s="4"/>
      <c r="H239" s="4"/>
      <c r="I239" s="4"/>
      <c r="J239" s="4"/>
      <c r="K239" s="4"/>
      <c r="L239" s="4"/>
      <c r="M239" s="4"/>
      <c r="N239" s="4"/>
    </row>
  </sheetData>
  <mergeCells count="18">
    <mergeCell ref="A8:B8"/>
    <mergeCell ref="E8:F8"/>
    <mergeCell ref="A4:F4"/>
    <mergeCell ref="A5:F5"/>
    <mergeCell ref="A6:B6"/>
    <mergeCell ref="A7:B7"/>
    <mergeCell ref="E7:F7"/>
    <mergeCell ref="A235:B235"/>
    <mergeCell ref="D235:F235"/>
    <mergeCell ref="A236:C236"/>
    <mergeCell ref="D236:F236"/>
    <mergeCell ref="A9:B9"/>
    <mergeCell ref="E9:F9"/>
    <mergeCell ref="E10:F10"/>
    <mergeCell ref="A224:C224"/>
    <mergeCell ref="A225:E225"/>
    <mergeCell ref="A234:B234"/>
    <mergeCell ref="D234:F234"/>
  </mergeCells>
  <printOptions horizontalCentered="1" verticalCentered="1"/>
  <pageMargins left="0.70866141732283472" right="0.70866141732283472" top="0" bottom="0.19685039370078741" header="0.31496062992125984" footer="0.31496062992125984"/>
  <pageSetup scale="48" fitToWidth="0" orientation="landscape" r:id="rId1"/>
  <rowBreaks count="2" manualBreakCount="2">
    <brk id="49" max="5" man="1"/>
    <brk id="23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1" ma:contentTypeDescription="Crear nuevo documento." ma:contentTypeScope="" ma:versionID="9ecf5eef53a02af0e672cc606b19d3b5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6f51a3ff32f078a7aff76da5486a251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Props1.xml><?xml version="1.0" encoding="utf-8"?>
<ds:datastoreItem xmlns:ds="http://schemas.openxmlformats.org/officeDocument/2006/customXml" ds:itemID="{79BBEBF7-3D95-4A7C-929B-64C1C3247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CCC215-E4DD-4F53-B211-E9EA681F1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90798-4F02-478C-954E-CE157AD30A0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191159f0-d269-4be3-b46f-1528f0aa7b35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f1a36d1d-db40-4e71-bb09-07986533af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dcterms:created xsi:type="dcterms:W3CDTF">2024-04-19T18:12:04Z</dcterms:created>
  <dcterms:modified xsi:type="dcterms:W3CDTF">2024-04-19T18:36:23Z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