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New Portal\14- Finanzas\Ingreso y Egresos\Cuenta del Tesoro\2024\Noviembre-2024\"/>
    </mc:Choice>
  </mc:AlternateContent>
  <bookViews>
    <workbookView xWindow="0" yWindow="0" windowWidth="20490" windowHeight="8790"/>
  </bookViews>
  <sheets>
    <sheet name="NOVIEMBRE 2024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3" i="3" l="1"/>
  <c r="E173" i="3" l="1"/>
  <c r="F13" i="3"/>
  <c r="F14" i="3" s="1"/>
  <c r="F15" i="3" s="1"/>
  <c r="F16" i="3" s="1"/>
  <c r="F17" i="3" l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F50" i="3" s="1"/>
  <c r="F51" i="3" s="1"/>
  <c r="F52" i="3" s="1"/>
  <c r="F53" i="3" s="1"/>
  <c r="F54" i="3" s="1"/>
  <c r="F55" i="3" s="1"/>
  <c r="F56" i="3" s="1"/>
  <c r="F57" i="3" s="1"/>
  <c r="F58" i="3" s="1"/>
  <c r="F59" i="3" s="1"/>
  <c r="F60" i="3" s="1"/>
  <c r="F61" i="3" s="1"/>
  <c r="F62" i="3" s="1"/>
  <c r="F63" i="3" s="1"/>
  <c r="F64" i="3" s="1"/>
  <c r="F65" i="3" s="1"/>
  <c r="F66" i="3" s="1"/>
  <c r="F67" i="3" s="1"/>
  <c r="F68" i="3" s="1"/>
  <c r="F69" i="3" s="1"/>
  <c r="F70" i="3" s="1"/>
  <c r="F71" i="3" s="1"/>
  <c r="F72" i="3" s="1"/>
  <c r="F73" i="3" s="1"/>
  <c r="F74" i="3" s="1"/>
  <c r="F75" i="3" s="1"/>
  <c r="F76" i="3" s="1"/>
  <c r="F77" i="3" s="1"/>
  <c r="F78" i="3" s="1"/>
  <c r="F79" i="3" s="1"/>
  <c r="F80" i="3" s="1"/>
  <c r="F81" i="3" s="1"/>
  <c r="F82" i="3" s="1"/>
  <c r="F83" i="3" s="1"/>
  <c r="F84" i="3" s="1"/>
  <c r="F85" i="3" s="1"/>
  <c r="F86" i="3" s="1"/>
  <c r="F87" i="3" s="1"/>
  <c r="F88" i="3" s="1"/>
  <c r="F89" i="3" s="1"/>
  <c r="F90" i="3" s="1"/>
  <c r="F91" i="3" s="1"/>
  <c r="F92" i="3" s="1"/>
  <c r="F93" i="3" s="1"/>
  <c r="F94" i="3" s="1"/>
  <c r="F95" i="3" s="1"/>
  <c r="F96" i="3" s="1"/>
  <c r="F97" i="3" s="1"/>
  <c r="F98" i="3" s="1"/>
  <c r="F99" i="3" s="1"/>
  <c r="F100" i="3" s="1"/>
  <c r="F101" i="3" s="1"/>
  <c r="F102" i="3" s="1"/>
  <c r="F103" i="3" s="1"/>
  <c r="F104" i="3" s="1"/>
  <c r="F105" i="3" s="1"/>
  <c r="F106" i="3" s="1"/>
  <c r="F107" i="3" s="1"/>
  <c r="F108" i="3" s="1"/>
  <c r="F109" i="3" s="1"/>
  <c r="F110" i="3" s="1"/>
  <c r="F111" i="3" s="1"/>
  <c r="F112" i="3" s="1"/>
  <c r="F113" i="3" s="1"/>
  <c r="F114" i="3" s="1"/>
  <c r="F115" i="3" s="1"/>
  <c r="F116" i="3" s="1"/>
  <c r="F117" i="3" s="1"/>
  <c r="F118" i="3" s="1"/>
  <c r="F119" i="3" s="1"/>
  <c r="F120" i="3" s="1"/>
  <c r="F121" i="3" s="1"/>
  <c r="F122" i="3" s="1"/>
  <c r="F123" i="3" s="1"/>
  <c r="F124" i="3" s="1"/>
  <c r="F125" i="3" s="1"/>
  <c r="F126" i="3" s="1"/>
  <c r="F127" i="3" s="1"/>
  <c r="F128" i="3" s="1"/>
  <c r="F129" i="3" s="1"/>
  <c r="F130" i="3" s="1"/>
  <c r="F131" i="3" s="1"/>
  <c r="F132" i="3" s="1"/>
  <c r="F133" i="3" s="1"/>
  <c r="F134" i="3" s="1"/>
  <c r="F135" i="3" s="1"/>
  <c r="F136" i="3" s="1"/>
  <c r="F137" i="3" s="1"/>
  <c r="F138" i="3" s="1"/>
  <c r="F139" i="3" s="1"/>
  <c r="F140" i="3" s="1"/>
  <c r="F141" i="3" s="1"/>
  <c r="F142" i="3" s="1"/>
  <c r="F143" i="3" s="1"/>
  <c r="F144" i="3" s="1"/>
  <c r="F145" i="3" s="1"/>
  <c r="F146" i="3" s="1"/>
  <c r="F147" i="3" s="1"/>
  <c r="F148" i="3" s="1"/>
  <c r="F149" i="3" s="1"/>
  <c r="F150" i="3" s="1"/>
  <c r="F151" i="3" s="1"/>
  <c r="F152" i="3" s="1"/>
  <c r="F153" i="3" s="1"/>
  <c r="F154" i="3" s="1"/>
  <c r="F155" i="3" s="1"/>
  <c r="F156" i="3" s="1"/>
  <c r="F157" i="3" s="1"/>
  <c r="F158" i="3" s="1"/>
  <c r="F159" i="3" s="1"/>
  <c r="F160" i="3" s="1"/>
  <c r="F161" i="3" s="1"/>
  <c r="F162" i="3" s="1"/>
  <c r="F163" i="3" s="1"/>
  <c r="F164" i="3" s="1"/>
  <c r="F165" i="3" s="1"/>
  <c r="F166" i="3" s="1"/>
  <c r="F167" i="3" s="1"/>
  <c r="F168" i="3" s="1"/>
  <c r="F169" i="3" s="1"/>
  <c r="F170" i="3" s="1"/>
  <c r="F171" i="3" s="1"/>
  <c r="F172" i="3" s="1"/>
  <c r="F174" i="3" s="1"/>
</calcChain>
</file>

<file path=xl/sharedStrings.xml><?xml version="1.0" encoding="utf-8"?>
<sst xmlns="http://schemas.openxmlformats.org/spreadsheetml/2006/main" count="666" uniqueCount="429">
  <si>
    <t>RELACION DE INGRESOS Y EGRESOS</t>
  </si>
  <si>
    <t>BANRESERVAS</t>
  </si>
  <si>
    <t xml:space="preserve"> </t>
  </si>
  <si>
    <t>Cuenta Tesoreria</t>
  </si>
  <si>
    <t>CUENTA DEL TESORO</t>
  </si>
  <si>
    <t>NO. TRANSF/ LIBRAMIENTO</t>
  </si>
  <si>
    <t>FECHA</t>
  </si>
  <si>
    <t>BENEFICIARIO</t>
  </si>
  <si>
    <t>DEBITO</t>
  </si>
  <si>
    <t>CREDITO</t>
  </si>
  <si>
    <t>BALANCE</t>
  </si>
  <si>
    <t>N/A</t>
  </si>
  <si>
    <t>TRANSF. GASTOS OPERACIONALES Y SUELDOS</t>
  </si>
  <si>
    <t>TRANSF. CORRIENTE MAQ. TRAGAMONEDAS</t>
  </si>
  <si>
    <t>INVERSIONES DLP, SRL</t>
  </si>
  <si>
    <t>PLAZA DE COMUNICACIONES Y SERVICIOS AIMEE, SRL (DORADA)</t>
  </si>
  <si>
    <t>GULFSTREAM PETROLEUM DOMINICANA S DE RL</t>
  </si>
  <si>
    <t xml:space="preserve">NILKA RAMIREZ </t>
  </si>
  <si>
    <t>AYUNTAMIENTO DEL DISTRITO NACIONAL</t>
  </si>
  <si>
    <t>BANCO DE RESERVA DE LA REP.  DOM. BANCO SERVICIOS MULTIPLES, SA</t>
  </si>
  <si>
    <t>NIDIA YOLANDA SANTANA SANCHEZ</t>
  </si>
  <si>
    <t>MARIA DOMINGA CASTILLO BERROA</t>
  </si>
  <si>
    <t>JOSE MICHAEL FRANCO MARTE</t>
  </si>
  <si>
    <t>EDENORTE DOMINICANA S A</t>
  </si>
  <si>
    <t>ADMINISTRADORA DE RIESGO DE SALUD DR YUNEN S A</t>
  </si>
  <si>
    <t>EMPRESA DISTRIBUIDORA DE ELECTRICIDAD DEL ESTE S A</t>
  </si>
  <si>
    <t>DEYANIRA INVESTMENTS, SRL</t>
  </si>
  <si>
    <t>HUMANO SEGUROS S A</t>
  </si>
  <si>
    <t>Hora:               12:05 P.M.</t>
  </si>
  <si>
    <t>COMPANIA DOMINICANA DE TELEFONOS C POR A</t>
  </si>
  <si>
    <t>INVERPLUS, SRL</t>
  </si>
  <si>
    <t>RAFAEL TEOFILO PEREZ HERNANDEZ</t>
  </si>
  <si>
    <t>ANTONIO FIGUEROA PEÑA</t>
  </si>
  <si>
    <t>JUANA MARITZA GUILLEN LIRANZO</t>
  </si>
  <si>
    <t>OMAR ENRIQUE MONTES DE OCA MONTOLIO</t>
  </si>
  <si>
    <t>DIDEROT MATEO BRITO</t>
  </si>
  <si>
    <t>JOSE JIMENEZ ANTENA</t>
  </si>
  <si>
    <t>INMOBILIARIA MPT, SRL</t>
  </si>
  <si>
    <t>WINDTELECOM S A</t>
  </si>
  <si>
    <t>LUIS ALBERTO RODRIGUEZ HINOJOSA</t>
  </si>
  <si>
    <t>Fecha:            07/10/2024</t>
  </si>
  <si>
    <t>ISLA DOMINICANA DE PETROLEO CORPORATION</t>
  </si>
  <si>
    <t>RAFAEL LEONIDAS INOA VELEZ</t>
  </si>
  <si>
    <t>SEGUROS UNIVERSAL C POR A</t>
  </si>
  <si>
    <t>SEGURO NACIONAL DE SALUD</t>
  </si>
  <si>
    <t>BENILDA MESA PEREZ</t>
  </si>
  <si>
    <t>JARDIN ILUSIONES S A</t>
  </si>
  <si>
    <t>NIURKA DE LOS ANGELES FERNANDEZ BRUNO</t>
  </si>
  <si>
    <t>PATRONATO DE CENTROS DE DIAGNOSTICOS Y MEDICINA AVANZADA</t>
  </si>
  <si>
    <t>RAMONA ANDI SANTOS SANTOS</t>
  </si>
  <si>
    <t>MARGARITA ROSARIO GARCIA DE BENAVIDES</t>
  </si>
  <si>
    <t>ALBERTO FRANCISCO CARIAS GUIZADO</t>
  </si>
  <si>
    <t>SELMIRA BAEZ ACOSTA</t>
  </si>
  <si>
    <t>Formato:</t>
  </si>
  <si>
    <t>Excel</t>
  </si>
  <si>
    <t>Tamaño :</t>
  </si>
  <si>
    <t>33-1</t>
  </si>
  <si>
    <t xml:space="preserve">     Director Adm. y Financiero</t>
  </si>
  <si>
    <t xml:space="preserve">                  Aprobado por:</t>
  </si>
  <si>
    <t xml:space="preserve">                  José Luís García </t>
  </si>
  <si>
    <t>HOGARES TERESA TODA</t>
  </si>
  <si>
    <t>Lufisa Comercial, SRL</t>
  </si>
  <si>
    <t>Importek Dominicana, SRL</t>
  </si>
  <si>
    <t>Minervino, SRL</t>
  </si>
  <si>
    <t>Viamar, SA</t>
  </si>
  <si>
    <t>Celna Enterprises, SRL</t>
  </si>
  <si>
    <t>Agua el Eden, SRL</t>
  </si>
  <si>
    <t>GASTOS DE TRANSPORTE</t>
  </si>
  <si>
    <t>Seguros Reservas, SA</t>
  </si>
  <si>
    <t>Colchoneria Fama, SRL</t>
  </si>
  <si>
    <t>Made Gómez Grupo de Impresión, SRL</t>
  </si>
  <si>
    <t>Cros Publicidad, SRL</t>
  </si>
  <si>
    <t>Comercializadora Kimarco, SRL</t>
  </si>
  <si>
    <t>Amega Comercial, SRL</t>
  </si>
  <si>
    <t>FUNDACION ALBERGUE DE LA ESPERANZA, INC.</t>
  </si>
  <si>
    <t>Supligensa, SRL</t>
  </si>
  <si>
    <t>AYUNTAMIENTO MUNICIPAL BARAHONA</t>
  </si>
  <si>
    <t>Edesur Dominicana, S.A</t>
  </si>
  <si>
    <t>NAZ SOLUCIONES CORPORATIVAS, SRL</t>
  </si>
  <si>
    <t>OMX Multiservicios, SRL</t>
  </si>
  <si>
    <t>Prima de transporte</t>
  </si>
  <si>
    <t>Interinato</t>
  </si>
  <si>
    <t>Sueldos al personal fijo en trámite de pensiones</t>
  </si>
  <si>
    <t>Consorcio Energetico Punta Cana-Macao, SA (CEPM)</t>
  </si>
  <si>
    <t>Corporación Estatal de Radio y Televisión (CERTV)</t>
  </si>
  <si>
    <t>D¿Peña FBC Impresión Y Conffecciones, S.R.L.</t>
  </si>
  <si>
    <t>Progessoe, SRL</t>
  </si>
  <si>
    <t>PEDRO AMAURI DE JESUS GOMEZ AGUILERA</t>
  </si>
  <si>
    <t>YOANIA EDUVIGES DIAZ CALDERON</t>
  </si>
  <si>
    <t>Viáticos dentro del país</t>
  </si>
  <si>
    <t>Ana Lidia Marte Martínez</t>
  </si>
  <si>
    <t>VENERADA BRITO ZARZUELA</t>
  </si>
  <si>
    <t>AGROGLOBAL EXPORT E IMPORT, SRL</t>
  </si>
  <si>
    <t>ARS Monumental, SA</t>
  </si>
  <si>
    <t>Neoagro, SRL</t>
  </si>
  <si>
    <t>MAPFRE Salud ARS, S.A.</t>
  </si>
  <si>
    <t>Multiservicios F&amp;S, SRL</t>
  </si>
  <si>
    <t>Universidad Católica Santo Domingo</t>
  </si>
  <si>
    <t>3 Beneficiarios</t>
  </si>
  <si>
    <t>GTG Industrial, SRL</t>
  </si>
  <si>
    <t>Obispado de San Francisco de Macoris</t>
  </si>
  <si>
    <t>Refriclima HF, SRL</t>
  </si>
  <si>
    <t>Muchachos y Muchachas Con Don Bosco</t>
  </si>
  <si>
    <t>William Ignacio De Jesús Calderón Sención</t>
  </si>
  <si>
    <t>Zadesa, SRL</t>
  </si>
  <si>
    <t>CEREMO, SRL</t>
  </si>
  <si>
    <t>Comité Flacso República Dominicana, INC</t>
  </si>
  <si>
    <t>Artiex, SRL</t>
  </si>
  <si>
    <t>Rebirth Consulting, SRL</t>
  </si>
  <si>
    <t>Sueldos empleados fijos</t>
  </si>
  <si>
    <t>Suplidores Industriales Mella, SRL</t>
  </si>
  <si>
    <t>Sketchprom, SRL</t>
  </si>
  <si>
    <t>Inmobiliaria Leonel Taveras, SRL</t>
  </si>
  <si>
    <t>Compensación por gastos de alimentación</t>
  </si>
  <si>
    <t>Empleados temporales</t>
  </si>
  <si>
    <t>Bahia Agroindustrial BAGROIND, SRL</t>
  </si>
  <si>
    <t>KATHERINE SURELY FERNANDEZ FLORENCIO</t>
  </si>
  <si>
    <t>CONSEJO NAC PARA L NINEZ CONANI</t>
  </si>
  <si>
    <t>Empresas Integradas, SAS</t>
  </si>
  <si>
    <t>PAGO SUBVENCIONES OCT-2024</t>
  </si>
  <si>
    <t>Inversiones Yang, SRL</t>
  </si>
  <si>
    <t>Incentivo por Rendimiento Individual</t>
  </si>
  <si>
    <t>Alimentos y bebidas para personas</t>
  </si>
  <si>
    <t>Compensación por cumplimiento de indicadores del MAP</t>
  </si>
  <si>
    <t>Agua Ideal, SRL</t>
  </si>
  <si>
    <t>GRUPO DIARIO LIBRE S A</t>
  </si>
  <si>
    <t>Hielo y Agua Buena, SRL</t>
  </si>
  <si>
    <t>Proporción de vacaciones no disfrutadas</t>
  </si>
  <si>
    <t>Gregory Alfonso Araujo Rojas</t>
  </si>
  <si>
    <t>Albepmed, SRL</t>
  </si>
  <si>
    <t>Global Promo JO LE, SRL</t>
  </si>
  <si>
    <t>Leteja, S.R.L</t>
  </si>
  <si>
    <t>Santo Domingo Motors Company, SA</t>
  </si>
  <si>
    <t>Grupo Diverposa, SRL</t>
  </si>
  <si>
    <t>Propano y Derivados, SA</t>
  </si>
  <si>
    <t>Naelica Soluciones, SRL</t>
  </si>
  <si>
    <t>Servicios Keiser, SRL</t>
  </si>
  <si>
    <t>Klean-X Dominicana SLS, SRL</t>
  </si>
  <si>
    <t>Los Hidalgos, S.A.S</t>
  </si>
  <si>
    <t>NL Oviedo Group, SRL</t>
  </si>
  <si>
    <t>ST Tropez Seafood And Grill, SRL</t>
  </si>
  <si>
    <t>Tamira Group, SRL</t>
  </si>
  <si>
    <t xml:space="preserve">                  Preparado: por:</t>
  </si>
  <si>
    <t xml:space="preserve">                  Francisco Medina</t>
  </si>
  <si>
    <t>Enc. División de Presupuesto</t>
  </si>
  <si>
    <t>Revisado por:</t>
  </si>
  <si>
    <t>Luis Pellerano</t>
  </si>
  <si>
    <t>Enc. Depto. Financiero</t>
  </si>
  <si>
    <t>Compensación servicios de seguridad</t>
  </si>
  <si>
    <t>Prestaciomnes Economicas</t>
  </si>
  <si>
    <t>TOTAL DEBITOS Y CREDITOS</t>
  </si>
  <si>
    <t>01/11/2024</t>
  </si>
  <si>
    <t>7760</t>
  </si>
  <si>
    <t>RUTA DE LA LINCOLN (LINCOLN¿S ROAD), SRL</t>
  </si>
  <si>
    <t>7762</t>
  </si>
  <si>
    <t>7764</t>
  </si>
  <si>
    <t>05/11/2024</t>
  </si>
  <si>
    <t>7832</t>
  </si>
  <si>
    <t>PLAN INTERNATIONAL, INC</t>
  </si>
  <si>
    <t>06/11/2024</t>
  </si>
  <si>
    <t>7856</t>
  </si>
  <si>
    <t>BRONTILLO, SRL</t>
  </si>
  <si>
    <t>7870</t>
  </si>
  <si>
    <t>CONSORCIO ENERGETICO PUNTA CANA-MACAO, SA (CEPM)</t>
  </si>
  <si>
    <t>7871</t>
  </si>
  <si>
    <t>COBRIA SUPPLY, SRL</t>
  </si>
  <si>
    <t>7872</t>
  </si>
  <si>
    <t>COVOMESA, SRL</t>
  </si>
  <si>
    <t>7874</t>
  </si>
  <si>
    <t>NEOAGRO, SRL</t>
  </si>
  <si>
    <t>7877</t>
  </si>
  <si>
    <t>ZADESA, SRL</t>
  </si>
  <si>
    <t>7878</t>
  </si>
  <si>
    <t>CORPORACION DEL ACUEDUCTO Y ALCANTARILLADO DE SANTO DOMINGO</t>
  </si>
  <si>
    <t>7883</t>
  </si>
  <si>
    <t>07/11/2024</t>
  </si>
  <si>
    <t>7886</t>
  </si>
  <si>
    <t>REFRICLIMA HF, SRL</t>
  </si>
  <si>
    <t>7887</t>
  </si>
  <si>
    <t>7899</t>
  </si>
  <si>
    <t>AGUA EL EDEN, SRL</t>
  </si>
  <si>
    <t>7901</t>
  </si>
  <si>
    <t>VISIÓN MUNDIAL INTERNACIONAL, INC.</t>
  </si>
  <si>
    <t>7904</t>
  </si>
  <si>
    <t>7907</t>
  </si>
  <si>
    <t>ISM MATERIALES CONTRA INCENDIOS, SRL</t>
  </si>
  <si>
    <t>7918</t>
  </si>
  <si>
    <t>7920</t>
  </si>
  <si>
    <t>7927</t>
  </si>
  <si>
    <t>7930</t>
  </si>
  <si>
    <t>7931</t>
  </si>
  <si>
    <t>FIOR D¿ALIZA MARTÍNEZ &amp; ASOCIADOS, SRL</t>
  </si>
  <si>
    <t>7932</t>
  </si>
  <si>
    <t>TEOFILO ROSARIO MARTINEZ</t>
  </si>
  <si>
    <t>7933</t>
  </si>
  <si>
    <t>WILKINS  RODRIGUEZ SANCHEZ</t>
  </si>
  <si>
    <t>7937</t>
  </si>
  <si>
    <t>08/11/2024</t>
  </si>
  <si>
    <t>7954</t>
  </si>
  <si>
    <t>MILLIZEN JOSEYRIS URIBE MORENO</t>
  </si>
  <si>
    <t>7955</t>
  </si>
  <si>
    <t>ROQUES MARTINEZ &amp; ASOCIADOS, SRL</t>
  </si>
  <si>
    <t>7956</t>
  </si>
  <si>
    <t>YAKEIRY  ALVAREZ GARCIA</t>
  </si>
  <si>
    <t>7957</t>
  </si>
  <si>
    <t>ARIDIO MORENO DIAZ</t>
  </si>
  <si>
    <t>7958</t>
  </si>
  <si>
    <t>7959</t>
  </si>
  <si>
    <t>7960</t>
  </si>
  <si>
    <t>7961</t>
  </si>
  <si>
    <t>7962</t>
  </si>
  <si>
    <t>LEANDRO ARTURO ORTIZ GARCIA</t>
  </si>
  <si>
    <t>7963</t>
  </si>
  <si>
    <t>7964</t>
  </si>
  <si>
    <t>7965</t>
  </si>
  <si>
    <t>7966</t>
  </si>
  <si>
    <t>PEDRO NELSON FELIZ MONTES DE OCA</t>
  </si>
  <si>
    <t>7974</t>
  </si>
  <si>
    <t>7977</t>
  </si>
  <si>
    <t>7984</t>
  </si>
  <si>
    <t>7985</t>
  </si>
  <si>
    <t>WENDY'S MUEBLES, SRL</t>
  </si>
  <si>
    <t>11/11/2024</t>
  </si>
  <si>
    <t>7997</t>
  </si>
  <si>
    <t>ANA LIDIA MARTE MARTÍNEZ</t>
  </si>
  <si>
    <t>7999</t>
  </si>
  <si>
    <t>8004</t>
  </si>
  <si>
    <t>EDESUR DOMINICANA, S.A</t>
  </si>
  <si>
    <t>8007</t>
  </si>
  <si>
    <t>8008</t>
  </si>
  <si>
    <t>8009</t>
  </si>
  <si>
    <t>YONA YONEL DIESEL, SRL</t>
  </si>
  <si>
    <t>8010</t>
  </si>
  <si>
    <t>12/11/2024</t>
  </si>
  <si>
    <t>8025</t>
  </si>
  <si>
    <t>NELIDE GROUP, SRL</t>
  </si>
  <si>
    <t>8030</t>
  </si>
  <si>
    <t>8033</t>
  </si>
  <si>
    <t>8034</t>
  </si>
  <si>
    <t>8045</t>
  </si>
  <si>
    <t>13/11/2024</t>
  </si>
  <si>
    <t>8052</t>
  </si>
  <si>
    <t>SERVICIOS KEISER, SRL</t>
  </si>
  <si>
    <t>8055</t>
  </si>
  <si>
    <t>8057</t>
  </si>
  <si>
    <t>8058</t>
  </si>
  <si>
    <t>ARS MONUMENTAL, SA</t>
  </si>
  <si>
    <t>8063</t>
  </si>
  <si>
    <t>COOPERATIVA DE PRODUCCIÓN, TRABAJOS Y SERVICIOS MÚLTIPLES DE VILLA POPPY (COOPROVIPO)</t>
  </si>
  <si>
    <t>8064</t>
  </si>
  <si>
    <t>8068</t>
  </si>
  <si>
    <t>INVERSIONES YANG, SRL</t>
  </si>
  <si>
    <t>8076</t>
  </si>
  <si>
    <t>REFERENCIA, LABORATORIO CLÍNICO, S.A</t>
  </si>
  <si>
    <t>8080</t>
  </si>
  <si>
    <t>8082</t>
  </si>
  <si>
    <t>FUNDACION CASA SICOMORO</t>
  </si>
  <si>
    <t>8084</t>
  </si>
  <si>
    <t>FUNDACIÓN JEHOVÁ JIREH ALBERGUE PARA DESVALIDOS Y NIÑOS HUERFANOS, FUJJ</t>
  </si>
  <si>
    <t>14/11/2024</t>
  </si>
  <si>
    <t>8085</t>
  </si>
  <si>
    <t>VIAMAR, SA</t>
  </si>
  <si>
    <t>8087</t>
  </si>
  <si>
    <t>8088</t>
  </si>
  <si>
    <t>8090</t>
  </si>
  <si>
    <t>8092</t>
  </si>
  <si>
    <t>8093</t>
  </si>
  <si>
    <t>IVONNE ERANIA ADAMES KARAM DE GARCIA</t>
  </si>
  <si>
    <t>8096</t>
  </si>
  <si>
    <t>TECNO FUEL DOMINICANA TFD, SRL</t>
  </si>
  <si>
    <t>8104</t>
  </si>
  <si>
    <t>SUBVENCIÓN ASFL</t>
  </si>
  <si>
    <t>8107</t>
  </si>
  <si>
    <t>8108</t>
  </si>
  <si>
    <t>GRUPO DIVERPOSA, SRL</t>
  </si>
  <si>
    <t>8110</t>
  </si>
  <si>
    <t>8111</t>
  </si>
  <si>
    <t>QUALIPHARMA, SRL</t>
  </si>
  <si>
    <t>15/11/2024</t>
  </si>
  <si>
    <t>8131</t>
  </si>
  <si>
    <t>ALBEPMED, SRL</t>
  </si>
  <si>
    <t>8144</t>
  </si>
  <si>
    <t>FARMACIA SALIM,SRL</t>
  </si>
  <si>
    <t>8145</t>
  </si>
  <si>
    <t>CELNA ENTERPRISES, SRL</t>
  </si>
  <si>
    <t>8146</t>
  </si>
  <si>
    <t>18/11/2024</t>
  </si>
  <si>
    <t>8157</t>
  </si>
  <si>
    <t>CASA HOGAR MISION BETEL</t>
  </si>
  <si>
    <t>8165</t>
  </si>
  <si>
    <t>FAUSTO CLEMENTE ABREU GUTIERREZ</t>
  </si>
  <si>
    <t>8166</t>
  </si>
  <si>
    <t>8167</t>
  </si>
  <si>
    <t>8168</t>
  </si>
  <si>
    <t>8169</t>
  </si>
  <si>
    <t>HOGAR RENACER, SANTO DOMINGO</t>
  </si>
  <si>
    <t>8175</t>
  </si>
  <si>
    <t>8182</t>
  </si>
  <si>
    <t>8183</t>
  </si>
  <si>
    <t>OBISPADO DE SAN FRANCISCO DE MACORIS</t>
  </si>
  <si>
    <t>8184</t>
  </si>
  <si>
    <t>MULTISERVICIOS F&amp;S, SRL</t>
  </si>
  <si>
    <t>19/11/2024</t>
  </si>
  <si>
    <t>8205</t>
  </si>
  <si>
    <t>8224</t>
  </si>
  <si>
    <t>8225</t>
  </si>
  <si>
    <t>CORPORACIÓN ESTATAL DE RADIO Y TELEVISIÓN (CERTV)</t>
  </si>
  <si>
    <t>8226</t>
  </si>
  <si>
    <t>HIELO Y AGUA BUENA, SRL</t>
  </si>
  <si>
    <t>8227</t>
  </si>
  <si>
    <t>RONNY PUBLICIDAD, SRL</t>
  </si>
  <si>
    <t>8228</t>
  </si>
  <si>
    <t>8229</t>
  </si>
  <si>
    <t>LETEJA, S.R.L</t>
  </si>
  <si>
    <t>8230</t>
  </si>
  <si>
    <t>INGENIERÍA Y PERFORACIONES INPER, SRL</t>
  </si>
  <si>
    <t>8231</t>
  </si>
  <si>
    <t>8233</t>
  </si>
  <si>
    <t>EDITORA DEL CARIBE C POR A</t>
  </si>
  <si>
    <t>8234</t>
  </si>
  <si>
    <t>SANTO DOMINGO MOTORS COMPANY, SA</t>
  </si>
  <si>
    <t>8235</t>
  </si>
  <si>
    <t>8236</t>
  </si>
  <si>
    <t>GTG INDUSTRIAL, SRL</t>
  </si>
  <si>
    <t>8237</t>
  </si>
  <si>
    <t>SERVICIOS ELECTRICOS PROFESIONALES SERPRONAL, SRL</t>
  </si>
  <si>
    <t>8238</t>
  </si>
  <si>
    <t>8240</t>
  </si>
  <si>
    <t>PROPANO Y DERIVADOS, SA</t>
  </si>
  <si>
    <t>8243</t>
  </si>
  <si>
    <t>8244</t>
  </si>
  <si>
    <t>ARTIEX, SRL</t>
  </si>
  <si>
    <t>8245</t>
  </si>
  <si>
    <t>SUPLIDORES INDUSTRIALES MELLA, SRL</t>
  </si>
  <si>
    <t>8246</t>
  </si>
  <si>
    <t>MJP PROMOTION GROUP, SRL</t>
  </si>
  <si>
    <t>20/11/2024</t>
  </si>
  <si>
    <t>8252</t>
  </si>
  <si>
    <t>INVERSIONES SALDIVAR Y SOSA (INVERSALYSO), SRL</t>
  </si>
  <si>
    <t>8265</t>
  </si>
  <si>
    <t>FUNDACIÓN INFANTIL JOBO GRANDE, INC</t>
  </si>
  <si>
    <t>8266</t>
  </si>
  <si>
    <t>CENTRO NIÑEZ FELIZ</t>
  </si>
  <si>
    <t>8267</t>
  </si>
  <si>
    <t>GLOBAL PROMO JO LE, SRL</t>
  </si>
  <si>
    <t>8268</t>
  </si>
  <si>
    <t>CENTRO ASISTENCIAL PARA LA NINEZ DESAMPARADA</t>
  </si>
  <si>
    <t>8271</t>
  </si>
  <si>
    <t>MAYLIN GOURMET, SRL</t>
  </si>
  <si>
    <t>21/11/2024</t>
  </si>
  <si>
    <t>8274</t>
  </si>
  <si>
    <t>8275</t>
  </si>
  <si>
    <t>8276</t>
  </si>
  <si>
    <t>8278</t>
  </si>
  <si>
    <t>8280</t>
  </si>
  <si>
    <t>8282</t>
  </si>
  <si>
    <t>8284</t>
  </si>
  <si>
    <t>22/11/2024</t>
  </si>
  <si>
    <t>8306</t>
  </si>
  <si>
    <t>8312</t>
  </si>
  <si>
    <t>25/11/2024</t>
  </si>
  <si>
    <t>8318</t>
  </si>
  <si>
    <t>8319</t>
  </si>
  <si>
    <t>ANFREILY WILBERTO PERALTA PERDOMO</t>
  </si>
  <si>
    <t>8323</t>
  </si>
  <si>
    <t>CARLOS ALEXANDRO ROSARIO DIAZ</t>
  </si>
  <si>
    <t>8324</t>
  </si>
  <si>
    <t>SARA GUADALUPE SUAREZ LORA</t>
  </si>
  <si>
    <t>8325</t>
  </si>
  <si>
    <t>8329</t>
  </si>
  <si>
    <t>8330</t>
  </si>
  <si>
    <t>MINERVINO, SRL</t>
  </si>
  <si>
    <t>8331</t>
  </si>
  <si>
    <t>MAPFRE SALUD ARS, S.A.</t>
  </si>
  <si>
    <t>8332</t>
  </si>
  <si>
    <t>HILDALISA ALTAGRACIA BURGOS TORIBIO</t>
  </si>
  <si>
    <t>8333</t>
  </si>
  <si>
    <t>INVERSIONES SANFRA, SRL</t>
  </si>
  <si>
    <t>8347</t>
  </si>
  <si>
    <t>NL OVIEDO GROUP, SRL</t>
  </si>
  <si>
    <t>26/11/2024</t>
  </si>
  <si>
    <t>8368</t>
  </si>
  <si>
    <t>8369</t>
  </si>
  <si>
    <t>8370</t>
  </si>
  <si>
    <t>CASA DOÑA MARCIA, CADOMA, SRL</t>
  </si>
  <si>
    <t>8393</t>
  </si>
  <si>
    <t>GENERE IMPORT, SRL</t>
  </si>
  <si>
    <t>8394</t>
  </si>
  <si>
    <t>COMITÉ FLACSO REPÚBLICA DOMINICANA, INC</t>
  </si>
  <si>
    <t>8395</t>
  </si>
  <si>
    <t>27/11/2024</t>
  </si>
  <si>
    <t>8406</t>
  </si>
  <si>
    <t>INMOBILIARIA LEONEL TAVERAS, SRL</t>
  </si>
  <si>
    <t>8407</t>
  </si>
  <si>
    <t>8408</t>
  </si>
  <si>
    <t>BAHIA AGROINDUSTRIAL BAGROIND, SRL</t>
  </si>
  <si>
    <t>8419</t>
  </si>
  <si>
    <t>TAMIRA GROUP, SRL</t>
  </si>
  <si>
    <t>8420</t>
  </si>
  <si>
    <t>28/11/2024</t>
  </si>
  <si>
    <t>8427</t>
  </si>
  <si>
    <t>ESCUELA DE ALTA DIRECCIÓN BARNA</t>
  </si>
  <si>
    <t>8429</t>
  </si>
  <si>
    <t>8432</t>
  </si>
  <si>
    <t>HOTEL JARABA, SRL</t>
  </si>
  <si>
    <t>8468</t>
  </si>
  <si>
    <t>29/11/2024</t>
  </si>
  <si>
    <t>8497</t>
  </si>
  <si>
    <t>8498</t>
  </si>
  <si>
    <t>8515</t>
  </si>
  <si>
    <t>CONSORCIO DE TARJETAS DOMINICANAS, S.A</t>
  </si>
  <si>
    <t>8524</t>
  </si>
  <si>
    <t>BALANCE AL 30 DE NOVIEMBRE 2024</t>
  </si>
  <si>
    <t>Del 01 al 30 de Noviembre de 2024</t>
  </si>
  <si>
    <t>BALANCE INICIAL AL 01/11/2024</t>
  </si>
  <si>
    <t>11:15: a. m.</t>
  </si>
  <si>
    <t>ADICION PRESUPUESTO SEGÚN LEY 26-24 DE SEPT. 2024 (AJUSTE POR DUPLICIDAD EN OCTUBRE)</t>
  </si>
  <si>
    <t>44-1</t>
  </si>
  <si>
    <t>1-1</t>
  </si>
  <si>
    <t>49.05 kb</t>
  </si>
  <si>
    <t>VIATICOS DENTRO DEL PAIS</t>
  </si>
  <si>
    <t>PAGO NOMINA PERSONAL MILITAR</t>
  </si>
  <si>
    <t>NOMINA ADICIONAL PERSONA FIJOS</t>
  </si>
  <si>
    <t>PAGO NOMINA INTERINATO</t>
  </si>
  <si>
    <t>PAGO NOMINA ADICIONAL PERSONAL FIJOS NOV-2024</t>
  </si>
  <si>
    <t>PAGO NOMINA ADICIONAL PERSONAL TEMPORAL NOV-2024</t>
  </si>
  <si>
    <t>PAGO NOMINA ADICIONAL EMPLEADOS TEMPORALES</t>
  </si>
  <si>
    <t>NOMINA INCENTIVO POR RENDIMIENTO INDIVIDUAL  ENE-DIC-2023</t>
  </si>
  <si>
    <t>NOMINA HORAS EXTRAS ,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</si>
</sst>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9"/>
      <color indexed="8"/>
      <name val="Calibri"/>
      <family val="2"/>
    </font>
    <font>
      <sz val="10"/>
      <color indexed="8"/>
      <name val="Calibri"/>
      <family val="2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14" fontId="5" fillId="0" borderId="6" xfId="0" applyNumberFormat="1" applyFont="1" applyBorder="1" applyAlignment="1">
      <alignment horizontal="center"/>
    </xf>
    <xf numFmtId="0" fontId="2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164" fontId="3" fillId="0" borderId="6" xfId="1" applyFont="1" applyFill="1" applyBorder="1" applyAlignment="1">
      <alignment horizontal="right"/>
    </xf>
    <xf numFmtId="164" fontId="5" fillId="0" borderId="6" xfId="1" applyFont="1" applyFill="1" applyBorder="1" applyAlignment="1">
      <alignment wrapText="1"/>
    </xf>
    <xf numFmtId="2" fontId="5" fillId="0" borderId="5" xfId="1" applyNumberFormat="1" applyFont="1" applyFill="1" applyBorder="1" applyAlignment="1">
      <alignment horizontal="right" wrapText="1"/>
    </xf>
    <xf numFmtId="2" fontId="2" fillId="0" borderId="6" xfId="1" applyNumberFormat="1" applyFont="1" applyFill="1" applyBorder="1" applyAlignment="1">
      <alignment wrapText="1"/>
    </xf>
    <xf numFmtId="49" fontId="2" fillId="0" borderId="5" xfId="0" applyNumberFormat="1" applyFont="1" applyBorder="1" applyAlignment="1">
      <alignment horizontal="center" wrapText="1"/>
    </xf>
    <xf numFmtId="164" fontId="0" fillId="0" borderId="0" xfId="1" applyFont="1"/>
    <xf numFmtId="164" fontId="5" fillId="4" borderId="4" xfId="1" applyFont="1" applyFill="1" applyBorder="1" applyAlignment="1">
      <alignment wrapText="1"/>
    </xf>
    <xf numFmtId="164" fontId="0" fillId="0" borderId="0" xfId="0" applyNumberFormat="1"/>
    <xf numFmtId="14" fontId="5" fillId="0" borderId="5" xfId="0" applyNumberFormat="1" applyFont="1" applyBorder="1" applyAlignment="1">
      <alignment horizontal="center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 wrapText="1" readingOrder="1"/>
    </xf>
    <xf numFmtId="0" fontId="5" fillId="0" borderId="0" xfId="0" applyFont="1" applyAlignment="1" applyProtection="1">
      <alignment vertical="center"/>
      <protection locked="0"/>
    </xf>
    <xf numFmtId="0" fontId="5" fillId="4" borderId="8" xfId="0" applyFont="1" applyFill="1" applyBorder="1" applyAlignment="1" applyProtection="1">
      <alignment vertical="top" wrapText="1"/>
      <protection locked="0"/>
    </xf>
    <xf numFmtId="0" fontId="5" fillId="4" borderId="9" xfId="0" applyFont="1" applyFill="1" applyBorder="1" applyAlignment="1" applyProtection="1">
      <alignment vertical="top" wrapText="1"/>
      <protection locked="0"/>
    </xf>
    <xf numFmtId="0" fontId="7" fillId="0" borderId="0" xfId="0" applyFont="1" applyAlignment="1">
      <alignment readingOrder="1"/>
    </xf>
    <xf numFmtId="0" fontId="7" fillId="0" borderId="0" xfId="0" applyFont="1" applyAlignment="1">
      <alignment horizontal="center" readingOrder="1"/>
    </xf>
    <xf numFmtId="43" fontId="2" fillId="0" borderId="0" xfId="0" applyNumberFormat="1" applyFont="1"/>
    <xf numFmtId="43" fontId="7" fillId="0" borderId="0" xfId="0" applyNumberFormat="1" applyFont="1" applyAlignment="1">
      <alignment wrapText="1" readingOrder="1"/>
    </xf>
    <xf numFmtId="0" fontId="7" fillId="0" borderId="0" xfId="0" applyFont="1" applyAlignment="1">
      <alignment horizontal="center" vertical="center" readingOrder="1"/>
    </xf>
    <xf numFmtId="49" fontId="10" fillId="0" borderId="6" xfId="0" applyNumberFormat="1" applyFont="1" applyBorder="1" applyAlignment="1">
      <alignment horizontal="left"/>
    </xf>
    <xf numFmtId="49" fontId="11" fillId="0" borderId="6" xfId="0" applyNumberFormat="1" applyFont="1" applyBorder="1" applyAlignment="1">
      <alignment horizontal="left"/>
    </xf>
    <xf numFmtId="49" fontId="11" fillId="0" borderId="0" xfId="0" applyNumberFormat="1" applyFont="1" applyAlignment="1">
      <alignment horizontal="left"/>
    </xf>
    <xf numFmtId="49" fontId="2" fillId="3" borderId="5" xfId="0" applyNumberFormat="1" applyFont="1" applyFill="1" applyBorder="1" applyAlignment="1">
      <alignment horizontal="center" wrapText="1"/>
    </xf>
    <xf numFmtId="0" fontId="12" fillId="0" borderId="6" xfId="0" applyFont="1" applyBorder="1"/>
    <xf numFmtId="49" fontId="0" fillId="0" borderId="0" xfId="0" applyNumberFormat="1"/>
    <xf numFmtId="4" fontId="2" fillId="0" borderId="16" xfId="1" applyNumberFormat="1" applyFont="1" applyFill="1" applyBorder="1" applyAlignment="1">
      <alignment wrapText="1"/>
    </xf>
    <xf numFmtId="164" fontId="5" fillId="4" borderId="2" xfId="1" applyFont="1" applyFill="1" applyBorder="1" applyAlignment="1" applyProtection="1">
      <alignment vertical="top" wrapText="1"/>
      <protection locked="0"/>
    </xf>
    <xf numFmtId="164" fontId="5" fillId="4" borderId="4" xfId="1" applyFont="1" applyFill="1" applyBorder="1" applyAlignment="1" applyProtection="1">
      <alignment vertical="top" wrapText="1"/>
      <protection locked="0"/>
    </xf>
    <xf numFmtId="49" fontId="4" fillId="3" borderId="6" xfId="0" applyNumberFormat="1" applyFont="1" applyFill="1" applyBorder="1" applyAlignment="1">
      <alignment horizontal="center"/>
    </xf>
    <xf numFmtId="15" fontId="4" fillId="0" borderId="6" xfId="0" applyNumberFormat="1" applyFont="1" applyBorder="1" applyAlignment="1">
      <alignment horizontal="center"/>
    </xf>
    <xf numFmtId="49" fontId="2" fillId="0" borderId="6" xfId="0" applyNumberFormat="1" applyFont="1" applyBorder="1"/>
    <xf numFmtId="14" fontId="5" fillId="0" borderId="0" xfId="0" applyNumberFormat="1" applyFont="1" applyAlignment="1">
      <alignment horizontal="left" vertical="center" wrapText="1"/>
    </xf>
    <xf numFmtId="18" fontId="5" fillId="0" borderId="0" xfId="0" applyNumberFormat="1" applyFont="1" applyAlignment="1">
      <alignment horizontal="left" vertical="center" wrapText="1"/>
    </xf>
    <xf numFmtId="43" fontId="0" fillId="0" borderId="0" xfId="0" applyNumberFormat="1"/>
    <xf numFmtId="49" fontId="2" fillId="3" borderId="6" xfId="0" applyNumberFormat="1" applyFont="1" applyFill="1" applyBorder="1"/>
    <xf numFmtId="39" fontId="5" fillId="0" borderId="6" xfId="1" applyNumberFormat="1" applyFont="1" applyFill="1" applyBorder="1" applyAlignment="1">
      <alignment wrapText="1"/>
    </xf>
    <xf numFmtId="0" fontId="8" fillId="0" borderId="0" xfId="0" applyFont="1" applyAlignment="1">
      <alignment vertical="center" readingOrder="1"/>
    </xf>
    <xf numFmtId="0" fontId="2" fillId="0" borderId="0" xfId="0" applyFont="1" applyAlignment="1" applyProtection="1">
      <alignment horizontal="center" vertical="top" wrapText="1"/>
      <protection locked="0"/>
    </xf>
    <xf numFmtId="0" fontId="7" fillId="0" borderId="0" xfId="0" applyFont="1" applyAlignment="1">
      <alignment horizontal="center" readingOrder="1"/>
    </xf>
    <xf numFmtId="0" fontId="5" fillId="0" borderId="14" xfId="0" applyFont="1" applyBorder="1" applyAlignment="1" applyProtection="1">
      <alignment horizontal="left" vertical="top" wrapText="1"/>
      <protection locked="0"/>
    </xf>
    <xf numFmtId="0" fontId="5" fillId="0" borderId="15" xfId="0" applyFont="1" applyBorder="1" applyAlignment="1" applyProtection="1">
      <alignment horizontal="left" vertical="top" wrapText="1"/>
      <protection locked="0"/>
    </xf>
    <xf numFmtId="0" fontId="5" fillId="4" borderId="7" xfId="0" applyFont="1" applyFill="1" applyBorder="1" applyAlignment="1" applyProtection="1">
      <alignment horizontal="center" vertical="top" wrapText="1"/>
      <protection locked="0"/>
    </xf>
    <xf numFmtId="0" fontId="5" fillId="4" borderId="8" xfId="0" applyFont="1" applyFill="1" applyBorder="1" applyAlignment="1" applyProtection="1">
      <alignment horizontal="center" vertical="top" wrapText="1"/>
      <protection locked="0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left" vertical="top" wrapText="1"/>
      <protection locked="0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1426030</xdr:colOff>
      <xdr:row>0</xdr:row>
      <xdr:rowOff>28575</xdr:rowOff>
    </xdr:from>
    <xdr:to>
      <xdr:col>2</xdr:col>
      <xdr:colOff>2860222</xdr:colOff>
      <xdr:row>3</xdr:row>
      <xdr:rowOff>5442</xdr:rowOff>
    </xdr:to>
    <xdr:pic>
      <xdr:nvPicPr>
        <xdr:cNvPr id="2" name="Picture0" descr="Picture0">
          <a:extLst>
            <a:ext uri="{FF2B5EF4-FFF2-40B4-BE49-F238E27FC236}">
              <a16:creationId xmlns:a16="http://schemas.microsoft.com/office/drawing/2014/main" id="{2E033810-02BC-4722-BBF8-A6D5B3819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3905" y="28575"/>
          <a:ext cx="1434192" cy="576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6"/>
  <sheetViews>
    <sheetView tabSelected="1" topLeftCell="A6" zoomScaleNormal="100" workbookViewId="0">
      <selection activeCell="C19" sqref="C19"/>
    </sheetView>
  </sheetViews>
  <sheetFormatPr baseColWidth="10" defaultRowHeight="15.75" x14ac:dyDescent="0.25"/>
  <cols>
    <col min="1" max="1" width="18.28515625" style="12" customWidth="1"/>
    <col min="2" max="2" width="12.42578125" style="12" bestFit="1" customWidth="1"/>
    <col min="3" max="3" width="112.28515625" style="14" bestFit="1" customWidth="1"/>
    <col min="4" max="4" width="16.5703125" style="14" customWidth="1"/>
    <col min="5" max="5" width="17.140625" style="14" customWidth="1"/>
    <col min="6" max="6" width="18.140625" style="4" customWidth="1"/>
    <col min="7" max="7" width="0.140625" hidden="1" customWidth="1"/>
    <col min="8" max="8" width="51.42578125" customWidth="1"/>
    <col min="10" max="10" width="25.28515625" customWidth="1"/>
    <col min="11" max="11" width="15" style="20" bestFit="1" customWidth="1"/>
    <col min="12" max="12" width="25.28515625" bestFit="1" customWidth="1"/>
    <col min="13" max="13" width="22.140625" bestFit="1" customWidth="1"/>
    <col min="14" max="14" width="20.7109375" bestFit="1" customWidth="1"/>
    <col min="15" max="15" width="20.28515625" bestFit="1" customWidth="1"/>
    <col min="16" max="16" width="10.140625" bestFit="1" customWidth="1"/>
    <col min="17" max="17" width="13.140625" bestFit="1" customWidth="1"/>
  </cols>
  <sheetData>
    <row r="1" spans="1:9" x14ac:dyDescent="0.25">
      <c r="A1" s="1"/>
      <c r="B1" s="1"/>
      <c r="C1" s="2"/>
      <c r="D1" s="2"/>
      <c r="E1" s="2"/>
      <c r="F1" s="3"/>
    </row>
    <row r="2" spans="1:9" x14ac:dyDescent="0.25">
      <c r="A2" s="1"/>
      <c r="B2" s="1"/>
      <c r="C2" s="2"/>
      <c r="D2" s="2"/>
      <c r="E2" s="2"/>
      <c r="F2" s="3"/>
    </row>
    <row r="3" spans="1:9" x14ac:dyDescent="0.25">
      <c r="A3" s="1"/>
      <c r="B3" s="1"/>
      <c r="C3" s="2"/>
      <c r="D3" s="2"/>
      <c r="E3" s="2"/>
      <c r="F3" s="3"/>
    </row>
    <row r="4" spans="1:9" ht="15.75" customHeight="1" x14ac:dyDescent="0.25">
      <c r="A4" s="61" t="s">
        <v>0</v>
      </c>
      <c r="B4" s="61"/>
      <c r="C4" s="61"/>
      <c r="D4" s="61"/>
      <c r="E4" s="61"/>
      <c r="F4" s="61"/>
    </row>
    <row r="5" spans="1:9" ht="16.5" customHeight="1" thickBot="1" x14ac:dyDescent="0.3">
      <c r="A5" s="62" t="s">
        <v>413</v>
      </c>
      <c r="B5" s="62"/>
      <c r="C5" s="62"/>
      <c r="D5" s="62"/>
      <c r="E5" s="62"/>
      <c r="F5" s="62"/>
    </row>
    <row r="6" spans="1:9" ht="15.75" customHeight="1" x14ac:dyDescent="0.25">
      <c r="A6" s="63" t="s">
        <v>1</v>
      </c>
      <c r="B6" s="64"/>
      <c r="C6" s="5" t="s">
        <v>2</v>
      </c>
      <c r="D6" s="5"/>
      <c r="E6" s="3"/>
      <c r="F6" s="3"/>
    </row>
    <row r="7" spans="1:9" ht="15.75" customHeight="1" x14ac:dyDescent="0.25">
      <c r="A7" s="65" t="s">
        <v>3</v>
      </c>
      <c r="B7" s="66"/>
      <c r="C7" s="5"/>
      <c r="D7" s="5"/>
      <c r="E7" s="24" t="s">
        <v>40</v>
      </c>
      <c r="F7" s="46">
        <v>45637</v>
      </c>
    </row>
    <row r="8" spans="1:9" ht="15.75" customHeight="1" x14ac:dyDescent="0.25">
      <c r="A8" s="59" t="s">
        <v>4</v>
      </c>
      <c r="B8" s="60"/>
      <c r="C8" s="5"/>
      <c r="D8" s="5"/>
      <c r="E8" s="24" t="s">
        <v>28</v>
      </c>
      <c r="F8" s="47" t="s">
        <v>415</v>
      </c>
    </row>
    <row r="9" spans="1:9" ht="16.5" thickBot="1" x14ac:dyDescent="0.3">
      <c r="A9" s="54">
        <v>100116000</v>
      </c>
      <c r="B9" s="55"/>
      <c r="C9" s="2"/>
      <c r="D9" s="2"/>
      <c r="E9" s="26" t="s">
        <v>53</v>
      </c>
      <c r="F9" s="26" t="s">
        <v>54</v>
      </c>
    </row>
    <row r="10" spans="1:9" ht="16.5" thickBot="1" x14ac:dyDescent="0.3">
      <c r="A10" s="1"/>
      <c r="B10" s="1"/>
      <c r="C10" s="2"/>
      <c r="D10" s="2"/>
      <c r="E10" s="26" t="s">
        <v>55</v>
      </c>
      <c r="F10" s="26" t="s">
        <v>419</v>
      </c>
    </row>
    <row r="11" spans="1:9" ht="32.25" thickBot="1" x14ac:dyDescent="0.3">
      <c r="A11" s="6" t="s">
        <v>5</v>
      </c>
      <c r="B11" s="7" t="s">
        <v>6</v>
      </c>
      <c r="C11" s="8" t="s">
        <v>7</v>
      </c>
      <c r="D11" s="7" t="s">
        <v>8</v>
      </c>
      <c r="E11" s="7" t="s">
        <v>9</v>
      </c>
      <c r="F11" s="9" t="s">
        <v>10</v>
      </c>
    </row>
    <row r="12" spans="1:9" x14ac:dyDescent="0.25">
      <c r="A12" s="10" t="s">
        <v>11</v>
      </c>
      <c r="B12" s="11">
        <v>45597</v>
      </c>
      <c r="C12" s="38" t="s">
        <v>414</v>
      </c>
      <c r="D12" s="17">
        <v>0</v>
      </c>
      <c r="E12" s="17">
        <v>0</v>
      </c>
      <c r="F12" s="15">
        <v>394227762.10000008</v>
      </c>
    </row>
    <row r="13" spans="1:9" x14ac:dyDescent="0.25">
      <c r="A13" s="37" t="s">
        <v>417</v>
      </c>
      <c r="B13" s="11">
        <v>45606</v>
      </c>
      <c r="C13" s="38" t="s">
        <v>12</v>
      </c>
      <c r="D13" s="16">
        <v>130724593.81</v>
      </c>
      <c r="E13" s="17">
        <v>0</v>
      </c>
      <c r="F13" s="15">
        <f>+F12+D13</f>
        <v>524952355.91000009</v>
      </c>
      <c r="H13" s="22"/>
    </row>
    <row r="14" spans="1:9" x14ac:dyDescent="0.25">
      <c r="A14" s="37" t="s">
        <v>418</v>
      </c>
      <c r="B14" s="11">
        <v>45606</v>
      </c>
      <c r="C14" s="38" t="s">
        <v>13</v>
      </c>
      <c r="D14" s="16">
        <v>1493754</v>
      </c>
      <c r="E14" s="17">
        <v>0</v>
      </c>
      <c r="F14" s="15">
        <f t="shared" ref="F14" si="0">+F13+D14</f>
        <v>526446109.91000009</v>
      </c>
    </row>
    <row r="15" spans="1:9" x14ac:dyDescent="0.25">
      <c r="A15" s="19" t="s">
        <v>56</v>
      </c>
      <c r="B15" s="23">
        <v>45607</v>
      </c>
      <c r="C15" s="38" t="s">
        <v>416</v>
      </c>
      <c r="D15" s="50">
        <v>-80000000</v>
      </c>
      <c r="E15" s="17">
        <v>0</v>
      </c>
      <c r="F15" s="15">
        <f>+F14+D15</f>
        <v>446446109.91000009</v>
      </c>
    </row>
    <row r="16" spans="1:9" x14ac:dyDescent="0.25">
      <c r="A16" s="44" t="s">
        <v>152</v>
      </c>
      <c r="B16" s="43" t="s">
        <v>151</v>
      </c>
      <c r="C16" s="45" t="s">
        <v>153</v>
      </c>
      <c r="D16" s="18">
        <v>0</v>
      </c>
      <c r="E16" s="40">
        <v>36248.43</v>
      </c>
      <c r="F16" s="15">
        <f>+F15-E16</f>
        <v>446409861.48000008</v>
      </c>
      <c r="G16" s="34" t="s">
        <v>60</v>
      </c>
      <c r="I16" s="39"/>
    </row>
    <row r="17" spans="1:7" x14ac:dyDescent="0.25">
      <c r="A17" s="44" t="s">
        <v>154</v>
      </c>
      <c r="B17" s="43" t="s">
        <v>151</v>
      </c>
      <c r="C17" s="45" t="s">
        <v>153</v>
      </c>
      <c r="D17" s="18">
        <v>0</v>
      </c>
      <c r="E17" s="40">
        <v>37753.78</v>
      </c>
      <c r="F17" s="15">
        <f t="shared" ref="F17:F80" si="1">+F16-E17</f>
        <v>446372107.70000011</v>
      </c>
      <c r="G17" s="34" t="s">
        <v>61</v>
      </c>
    </row>
    <row r="18" spans="1:7" x14ac:dyDescent="0.25">
      <c r="A18" s="44" t="s">
        <v>155</v>
      </c>
      <c r="B18" s="43" t="s">
        <v>151</v>
      </c>
      <c r="C18" s="49" t="s">
        <v>117</v>
      </c>
      <c r="D18" s="18">
        <v>0</v>
      </c>
      <c r="E18" s="40">
        <v>586408.24</v>
      </c>
      <c r="F18" s="15">
        <f t="shared" si="1"/>
        <v>445785699.4600001</v>
      </c>
      <c r="G18" s="34" t="s">
        <v>62</v>
      </c>
    </row>
    <row r="19" spans="1:7" x14ac:dyDescent="0.25">
      <c r="A19" s="44" t="s">
        <v>157</v>
      </c>
      <c r="B19" s="43" t="s">
        <v>156</v>
      </c>
      <c r="C19" s="49" t="s">
        <v>158</v>
      </c>
      <c r="D19" s="18">
        <v>0</v>
      </c>
      <c r="E19" s="40">
        <v>7942093.0499999998</v>
      </c>
      <c r="F19" s="15">
        <f t="shared" si="1"/>
        <v>437843606.41000009</v>
      </c>
      <c r="G19" s="34" t="s">
        <v>63</v>
      </c>
    </row>
    <row r="20" spans="1:7" x14ac:dyDescent="0.25">
      <c r="A20" s="44" t="s">
        <v>160</v>
      </c>
      <c r="B20" s="43" t="s">
        <v>159</v>
      </c>
      <c r="C20" s="49" t="s">
        <v>161</v>
      </c>
      <c r="D20" s="18">
        <v>0</v>
      </c>
      <c r="E20" s="40">
        <v>135000</v>
      </c>
      <c r="F20" s="15">
        <f t="shared" si="1"/>
        <v>437708606.41000009</v>
      </c>
      <c r="G20" s="34" t="s">
        <v>14</v>
      </c>
    </row>
    <row r="21" spans="1:7" x14ac:dyDescent="0.25">
      <c r="A21" s="44" t="s">
        <v>162</v>
      </c>
      <c r="B21" s="43" t="s">
        <v>159</v>
      </c>
      <c r="C21" s="49" t="s">
        <v>163</v>
      </c>
      <c r="D21" s="18">
        <v>0</v>
      </c>
      <c r="E21" s="40">
        <v>14095.43</v>
      </c>
      <c r="F21" s="15">
        <f t="shared" si="1"/>
        <v>437694510.98000008</v>
      </c>
      <c r="G21" s="34" t="s">
        <v>14</v>
      </c>
    </row>
    <row r="22" spans="1:7" x14ac:dyDescent="0.25">
      <c r="A22" s="44" t="s">
        <v>164</v>
      </c>
      <c r="B22" s="43" t="s">
        <v>159</v>
      </c>
      <c r="C22" s="49" t="s">
        <v>165</v>
      </c>
      <c r="D22" s="18">
        <v>0</v>
      </c>
      <c r="E22" s="40">
        <v>355200</v>
      </c>
      <c r="F22" s="15">
        <f t="shared" si="1"/>
        <v>437339310.98000008</v>
      </c>
      <c r="G22" s="34" t="s">
        <v>64</v>
      </c>
    </row>
    <row r="23" spans="1:7" x14ac:dyDescent="0.25">
      <c r="A23" s="44" t="s">
        <v>166</v>
      </c>
      <c r="B23" s="43" t="s">
        <v>159</v>
      </c>
      <c r="C23" s="49" t="s">
        <v>167</v>
      </c>
      <c r="D23" s="18">
        <v>0</v>
      </c>
      <c r="E23" s="40">
        <v>602068.57999999996</v>
      </c>
      <c r="F23" s="15">
        <f t="shared" si="1"/>
        <v>436737242.4000001</v>
      </c>
      <c r="G23" s="34" t="s">
        <v>65</v>
      </c>
    </row>
    <row r="24" spans="1:7" x14ac:dyDescent="0.25">
      <c r="A24" s="44" t="s">
        <v>168</v>
      </c>
      <c r="B24" s="43" t="s">
        <v>159</v>
      </c>
      <c r="C24" s="49" t="s">
        <v>169</v>
      </c>
      <c r="D24" s="18">
        <v>0</v>
      </c>
      <c r="E24" s="40">
        <v>43363</v>
      </c>
      <c r="F24" s="15">
        <f t="shared" si="1"/>
        <v>436693879.4000001</v>
      </c>
      <c r="G24" s="34" t="s">
        <v>66</v>
      </c>
    </row>
    <row r="25" spans="1:7" x14ac:dyDescent="0.25">
      <c r="A25" s="44" t="s">
        <v>170</v>
      </c>
      <c r="B25" s="43" t="s">
        <v>159</v>
      </c>
      <c r="C25" s="49" t="s">
        <v>171</v>
      </c>
      <c r="D25" s="18">
        <v>0</v>
      </c>
      <c r="E25" s="40">
        <v>798012</v>
      </c>
      <c r="F25" s="15">
        <f t="shared" si="1"/>
        <v>435895867.4000001</v>
      </c>
      <c r="G25" s="34" t="s">
        <v>67</v>
      </c>
    </row>
    <row r="26" spans="1:7" x14ac:dyDescent="0.25">
      <c r="A26" s="44" t="s">
        <v>172</v>
      </c>
      <c r="B26" s="43" t="s">
        <v>159</v>
      </c>
      <c r="C26" s="49" t="s">
        <v>173</v>
      </c>
      <c r="D26" s="18">
        <v>0</v>
      </c>
      <c r="E26" s="40">
        <v>23850.400000000001</v>
      </c>
      <c r="F26" s="15">
        <f t="shared" si="1"/>
        <v>435872017.00000012</v>
      </c>
      <c r="G26" s="34" t="s">
        <v>68</v>
      </c>
    </row>
    <row r="27" spans="1:7" x14ac:dyDescent="0.25">
      <c r="A27" s="44" t="s">
        <v>174</v>
      </c>
      <c r="B27" s="43" t="s">
        <v>159</v>
      </c>
      <c r="C27" s="49" t="s">
        <v>26</v>
      </c>
      <c r="D27" s="18">
        <v>0</v>
      </c>
      <c r="E27" s="40">
        <v>85800</v>
      </c>
      <c r="F27" s="15">
        <f t="shared" si="1"/>
        <v>435786217.00000012</v>
      </c>
      <c r="G27" s="34" t="s">
        <v>69</v>
      </c>
    </row>
    <row r="28" spans="1:7" x14ac:dyDescent="0.25">
      <c r="A28" s="44" t="s">
        <v>176</v>
      </c>
      <c r="B28" s="43" t="s">
        <v>175</v>
      </c>
      <c r="C28" s="49" t="s">
        <v>177</v>
      </c>
      <c r="D28" s="18">
        <v>0</v>
      </c>
      <c r="E28" s="40">
        <v>710360</v>
      </c>
      <c r="F28" s="15">
        <f t="shared" si="1"/>
        <v>435075857.00000012</v>
      </c>
      <c r="G28" s="34" t="s">
        <v>70</v>
      </c>
    </row>
    <row r="29" spans="1:7" x14ac:dyDescent="0.25">
      <c r="A29" s="44" t="s">
        <v>178</v>
      </c>
      <c r="B29" s="43" t="s">
        <v>175</v>
      </c>
      <c r="C29" s="49" t="s">
        <v>14</v>
      </c>
      <c r="D29" s="18">
        <v>0</v>
      </c>
      <c r="E29" s="40">
        <v>305680.31</v>
      </c>
      <c r="F29" s="15">
        <f t="shared" si="1"/>
        <v>434770176.69000012</v>
      </c>
      <c r="G29" s="34" t="s">
        <v>71</v>
      </c>
    </row>
    <row r="30" spans="1:7" x14ac:dyDescent="0.25">
      <c r="A30" s="44" t="s">
        <v>179</v>
      </c>
      <c r="B30" s="43" t="s">
        <v>175</v>
      </c>
      <c r="C30" s="49" t="s">
        <v>180</v>
      </c>
      <c r="D30" s="18">
        <v>0</v>
      </c>
      <c r="E30" s="40">
        <v>15650</v>
      </c>
      <c r="F30" s="15">
        <f t="shared" si="1"/>
        <v>434754526.69000012</v>
      </c>
      <c r="G30" s="34" t="s">
        <v>72</v>
      </c>
    </row>
    <row r="31" spans="1:7" x14ac:dyDescent="0.25">
      <c r="A31" s="44" t="s">
        <v>181</v>
      </c>
      <c r="B31" s="43" t="s">
        <v>175</v>
      </c>
      <c r="C31" s="49" t="s">
        <v>182</v>
      </c>
      <c r="D31" s="18">
        <v>0</v>
      </c>
      <c r="E31" s="40">
        <v>10589458</v>
      </c>
      <c r="F31" s="15">
        <f t="shared" si="1"/>
        <v>424165068.69000012</v>
      </c>
      <c r="G31" s="34" t="s">
        <v>14</v>
      </c>
    </row>
    <row r="32" spans="1:7" x14ac:dyDescent="0.25">
      <c r="A32" s="44" t="s">
        <v>183</v>
      </c>
      <c r="B32" s="43" t="s">
        <v>175</v>
      </c>
      <c r="C32" s="49" t="s">
        <v>117</v>
      </c>
      <c r="D32" s="18">
        <v>0</v>
      </c>
      <c r="E32" s="40">
        <v>363500</v>
      </c>
      <c r="F32" s="15">
        <f t="shared" si="1"/>
        <v>423801568.69000012</v>
      </c>
      <c r="G32" s="34" t="s">
        <v>73</v>
      </c>
    </row>
    <row r="33" spans="1:7" x14ac:dyDescent="0.25">
      <c r="A33" s="44" t="s">
        <v>184</v>
      </c>
      <c r="B33" s="43" t="s">
        <v>175</v>
      </c>
      <c r="C33" s="49" t="s">
        <v>185</v>
      </c>
      <c r="D33" s="18">
        <v>0</v>
      </c>
      <c r="E33" s="40">
        <v>905355</v>
      </c>
      <c r="F33" s="15">
        <f t="shared" si="1"/>
        <v>422896213.69000012</v>
      </c>
      <c r="G33" s="34" t="s">
        <v>74</v>
      </c>
    </row>
    <row r="34" spans="1:7" x14ac:dyDescent="0.25">
      <c r="A34" s="44" t="s">
        <v>186</v>
      </c>
      <c r="B34" s="43" t="s">
        <v>175</v>
      </c>
      <c r="C34" s="49" t="s">
        <v>32</v>
      </c>
      <c r="D34" s="18">
        <v>0</v>
      </c>
      <c r="E34" s="40">
        <v>35738.699999999997</v>
      </c>
      <c r="F34" s="15">
        <f t="shared" si="1"/>
        <v>422860474.99000013</v>
      </c>
      <c r="G34" s="34" t="s">
        <v>68</v>
      </c>
    </row>
    <row r="35" spans="1:7" x14ac:dyDescent="0.25">
      <c r="A35" s="44" t="s">
        <v>187</v>
      </c>
      <c r="B35" s="43" t="s">
        <v>175</v>
      </c>
      <c r="C35" s="49" t="s">
        <v>34</v>
      </c>
      <c r="D35" s="18">
        <v>0</v>
      </c>
      <c r="E35" s="40">
        <v>74830.73</v>
      </c>
      <c r="F35" s="15">
        <f t="shared" si="1"/>
        <v>422785644.26000011</v>
      </c>
      <c r="G35" s="34" t="s">
        <v>62</v>
      </c>
    </row>
    <row r="36" spans="1:7" x14ac:dyDescent="0.25">
      <c r="A36" s="44" t="s">
        <v>188</v>
      </c>
      <c r="B36" s="43" t="s">
        <v>175</v>
      </c>
      <c r="C36" s="49" t="s">
        <v>22</v>
      </c>
      <c r="D36" s="18">
        <v>0</v>
      </c>
      <c r="E36" s="40">
        <v>43266.66</v>
      </c>
      <c r="F36" s="15">
        <f t="shared" si="1"/>
        <v>422742377.60000008</v>
      </c>
      <c r="G36" s="34" t="s">
        <v>75</v>
      </c>
    </row>
    <row r="37" spans="1:7" x14ac:dyDescent="0.25">
      <c r="A37" s="44" t="s">
        <v>189</v>
      </c>
      <c r="B37" s="43" t="s">
        <v>175</v>
      </c>
      <c r="C37" s="49" t="s">
        <v>49</v>
      </c>
      <c r="D37" s="18">
        <v>0</v>
      </c>
      <c r="E37" s="40">
        <v>70800</v>
      </c>
      <c r="F37" s="15">
        <f t="shared" si="1"/>
        <v>422671577.60000008</v>
      </c>
      <c r="G37" s="34" t="s">
        <v>25</v>
      </c>
    </row>
    <row r="38" spans="1:7" x14ac:dyDescent="0.25">
      <c r="A38" s="44" t="s">
        <v>190</v>
      </c>
      <c r="B38" s="43" t="s">
        <v>175</v>
      </c>
      <c r="C38" s="49" t="s">
        <v>191</v>
      </c>
      <c r="D38" s="18">
        <v>0</v>
      </c>
      <c r="E38" s="40">
        <v>165200</v>
      </c>
      <c r="F38" s="15">
        <f t="shared" si="1"/>
        <v>422506377.60000008</v>
      </c>
      <c r="G38" s="34" t="s">
        <v>76</v>
      </c>
    </row>
    <row r="39" spans="1:7" x14ac:dyDescent="0.25">
      <c r="A39" s="44" t="s">
        <v>192</v>
      </c>
      <c r="B39" s="43" t="s">
        <v>175</v>
      </c>
      <c r="C39" s="49" t="s">
        <v>193</v>
      </c>
      <c r="D39" s="18">
        <v>0</v>
      </c>
      <c r="E39" s="40">
        <v>129800</v>
      </c>
      <c r="F39" s="15">
        <f t="shared" si="1"/>
        <v>422376577.60000008</v>
      </c>
      <c r="G39" s="34" t="s">
        <v>16</v>
      </c>
    </row>
    <row r="40" spans="1:7" x14ac:dyDescent="0.25">
      <c r="A40" s="44" t="s">
        <v>194</v>
      </c>
      <c r="B40" s="43" t="s">
        <v>175</v>
      </c>
      <c r="C40" s="49" t="s">
        <v>195</v>
      </c>
      <c r="D40" s="18">
        <v>0</v>
      </c>
      <c r="E40" s="40">
        <v>5900</v>
      </c>
      <c r="F40" s="15">
        <f t="shared" si="1"/>
        <v>422370677.60000008</v>
      </c>
      <c r="G40" s="34" t="s">
        <v>77</v>
      </c>
    </row>
    <row r="41" spans="1:7" x14ac:dyDescent="0.25">
      <c r="A41" s="44" t="s">
        <v>196</v>
      </c>
      <c r="B41" s="43" t="s">
        <v>175</v>
      </c>
      <c r="C41" s="49" t="s">
        <v>92</v>
      </c>
      <c r="D41" s="18">
        <v>0</v>
      </c>
      <c r="E41" s="40">
        <v>836728.4</v>
      </c>
      <c r="F41" s="15">
        <f t="shared" si="1"/>
        <v>421533949.20000011</v>
      </c>
      <c r="G41" s="34" t="s">
        <v>78</v>
      </c>
    </row>
    <row r="42" spans="1:7" x14ac:dyDescent="0.25">
      <c r="A42" s="44" t="s">
        <v>198</v>
      </c>
      <c r="B42" s="43" t="s">
        <v>197</v>
      </c>
      <c r="C42" s="49" t="s">
        <v>199</v>
      </c>
      <c r="D42" s="18">
        <v>0</v>
      </c>
      <c r="E42" s="40">
        <v>70800</v>
      </c>
      <c r="F42" s="15">
        <f t="shared" si="1"/>
        <v>421463149.20000011</v>
      </c>
      <c r="G42" s="34" t="s">
        <v>79</v>
      </c>
    </row>
    <row r="43" spans="1:7" x14ac:dyDescent="0.25">
      <c r="A43" s="44" t="s">
        <v>200</v>
      </c>
      <c r="B43" s="43" t="s">
        <v>197</v>
      </c>
      <c r="C43" s="49" t="s">
        <v>201</v>
      </c>
      <c r="D43" s="18">
        <v>0</v>
      </c>
      <c r="E43" s="40">
        <v>129800</v>
      </c>
      <c r="F43" s="15">
        <f t="shared" si="1"/>
        <v>421333349.20000011</v>
      </c>
      <c r="G43" s="34" t="s">
        <v>26</v>
      </c>
    </row>
    <row r="44" spans="1:7" x14ac:dyDescent="0.25">
      <c r="A44" s="44" t="s">
        <v>202</v>
      </c>
      <c r="B44" s="43" t="s">
        <v>197</v>
      </c>
      <c r="C44" s="49" t="s">
        <v>203</v>
      </c>
      <c r="D44" s="18">
        <v>0</v>
      </c>
      <c r="E44" s="40">
        <v>38940</v>
      </c>
      <c r="F44" s="15">
        <f t="shared" si="1"/>
        <v>421294409.20000011</v>
      </c>
      <c r="G44" s="34" t="s">
        <v>80</v>
      </c>
    </row>
    <row r="45" spans="1:7" x14ac:dyDescent="0.25">
      <c r="A45" s="44" t="s">
        <v>204</v>
      </c>
      <c r="B45" s="43" t="s">
        <v>197</v>
      </c>
      <c r="C45" s="49" t="s">
        <v>205</v>
      </c>
      <c r="D45" s="18">
        <v>0</v>
      </c>
      <c r="E45" s="40">
        <v>94400</v>
      </c>
      <c r="F45" s="15">
        <f t="shared" si="1"/>
        <v>421200009.20000011</v>
      </c>
      <c r="G45" s="34" t="s">
        <v>81</v>
      </c>
    </row>
    <row r="46" spans="1:7" x14ac:dyDescent="0.25">
      <c r="A46" s="44" t="s">
        <v>206</v>
      </c>
      <c r="B46" s="43" t="s">
        <v>197</v>
      </c>
      <c r="C46" s="49" t="s">
        <v>88</v>
      </c>
      <c r="D46" s="18">
        <v>0</v>
      </c>
      <c r="E46" s="40">
        <v>106200</v>
      </c>
      <c r="F46" s="15">
        <f t="shared" si="1"/>
        <v>421093809.20000011</v>
      </c>
      <c r="G46" s="35" t="s">
        <v>82</v>
      </c>
    </row>
    <row r="47" spans="1:7" x14ac:dyDescent="0.25">
      <c r="A47" s="44" t="s">
        <v>207</v>
      </c>
      <c r="B47" s="43" t="s">
        <v>197</v>
      </c>
      <c r="C47" s="49" t="s">
        <v>43</v>
      </c>
      <c r="D47" s="18">
        <v>0</v>
      </c>
      <c r="E47" s="40">
        <v>61688.1</v>
      </c>
      <c r="F47" s="15">
        <f t="shared" si="1"/>
        <v>421032121.10000008</v>
      </c>
      <c r="G47" s="35" t="s">
        <v>83</v>
      </c>
    </row>
    <row r="48" spans="1:7" x14ac:dyDescent="0.25">
      <c r="A48" s="44" t="s">
        <v>208</v>
      </c>
      <c r="B48" s="43" t="s">
        <v>197</v>
      </c>
      <c r="C48" s="49" t="s">
        <v>29</v>
      </c>
      <c r="D48" s="18">
        <v>0</v>
      </c>
      <c r="E48" s="40">
        <v>20085.32</v>
      </c>
      <c r="F48" s="15">
        <f t="shared" si="1"/>
        <v>421012035.78000009</v>
      </c>
      <c r="G48" s="35" t="s">
        <v>83</v>
      </c>
    </row>
    <row r="49" spans="1:7" x14ac:dyDescent="0.25">
      <c r="A49" s="44" t="s">
        <v>209</v>
      </c>
      <c r="B49" s="43" t="s">
        <v>197</v>
      </c>
      <c r="C49" s="49" t="s">
        <v>29</v>
      </c>
      <c r="D49" s="18">
        <v>0</v>
      </c>
      <c r="E49" s="40">
        <v>988326.77</v>
      </c>
      <c r="F49" s="15">
        <f t="shared" si="1"/>
        <v>420023709.01000011</v>
      </c>
      <c r="G49" s="36" t="s">
        <v>114</v>
      </c>
    </row>
    <row r="50" spans="1:7" x14ac:dyDescent="0.25">
      <c r="A50" s="44" t="s">
        <v>210</v>
      </c>
      <c r="B50" s="43" t="s">
        <v>197</v>
      </c>
      <c r="C50" s="49" t="s">
        <v>211</v>
      </c>
      <c r="D50" s="18">
        <v>0</v>
      </c>
      <c r="E50" s="40">
        <v>39530</v>
      </c>
      <c r="F50" s="15">
        <f t="shared" si="1"/>
        <v>419984179.01000011</v>
      </c>
      <c r="G50" s="36" t="s">
        <v>109</v>
      </c>
    </row>
    <row r="51" spans="1:7" x14ac:dyDescent="0.25">
      <c r="A51" s="44" t="s">
        <v>212</v>
      </c>
      <c r="B51" s="43" t="s">
        <v>197</v>
      </c>
      <c r="C51" s="49" t="s">
        <v>42</v>
      </c>
      <c r="D51" s="18">
        <v>0</v>
      </c>
      <c r="E51" s="40">
        <v>35400</v>
      </c>
      <c r="F51" s="15">
        <f t="shared" si="1"/>
        <v>419948779.01000011</v>
      </c>
      <c r="G51" s="35" t="s">
        <v>19</v>
      </c>
    </row>
    <row r="52" spans="1:7" x14ac:dyDescent="0.25">
      <c r="A52" s="44" t="s">
        <v>213</v>
      </c>
      <c r="B52" s="43" t="s">
        <v>197</v>
      </c>
      <c r="C52" s="49" t="s">
        <v>29</v>
      </c>
      <c r="D52" s="18">
        <v>0</v>
      </c>
      <c r="E52" s="40">
        <v>2124280.4700000002</v>
      </c>
      <c r="F52" s="15">
        <f t="shared" si="1"/>
        <v>417824498.54000008</v>
      </c>
      <c r="G52" s="35" t="s">
        <v>84</v>
      </c>
    </row>
    <row r="53" spans="1:7" x14ac:dyDescent="0.25">
      <c r="A53" s="44" t="s">
        <v>214</v>
      </c>
      <c r="B53" s="43" t="s">
        <v>197</v>
      </c>
      <c r="C53" s="49" t="s">
        <v>45</v>
      </c>
      <c r="D53" s="18">
        <v>0</v>
      </c>
      <c r="E53" s="40">
        <v>82600</v>
      </c>
      <c r="F53" s="15">
        <f t="shared" si="1"/>
        <v>417741898.54000008</v>
      </c>
      <c r="G53" s="35" t="s">
        <v>85</v>
      </c>
    </row>
    <row r="54" spans="1:7" x14ac:dyDescent="0.25">
      <c r="A54" s="44" t="s">
        <v>215</v>
      </c>
      <c r="B54" s="43" t="s">
        <v>197</v>
      </c>
      <c r="C54" s="49" t="s">
        <v>216</v>
      </c>
      <c r="D54" s="18">
        <v>0</v>
      </c>
      <c r="E54" s="40">
        <v>165200</v>
      </c>
      <c r="F54" s="15">
        <f t="shared" si="1"/>
        <v>417576698.54000008</v>
      </c>
      <c r="G54" s="35" t="s">
        <v>86</v>
      </c>
    </row>
    <row r="55" spans="1:7" x14ac:dyDescent="0.25">
      <c r="A55" s="44" t="s">
        <v>217</v>
      </c>
      <c r="B55" s="43" t="s">
        <v>197</v>
      </c>
      <c r="C55" s="49" t="s">
        <v>29</v>
      </c>
      <c r="D55" s="18">
        <v>0</v>
      </c>
      <c r="E55" s="40">
        <v>9254938.0999999996</v>
      </c>
      <c r="F55" s="15">
        <f t="shared" si="1"/>
        <v>408321760.44000006</v>
      </c>
      <c r="G55" s="35" t="s">
        <v>87</v>
      </c>
    </row>
    <row r="56" spans="1:7" x14ac:dyDescent="0.25">
      <c r="A56" s="44" t="s">
        <v>218</v>
      </c>
      <c r="B56" s="43" t="s">
        <v>197</v>
      </c>
      <c r="C56" s="49" t="s">
        <v>117</v>
      </c>
      <c r="D56" s="18">
        <v>0</v>
      </c>
      <c r="E56" s="40">
        <v>381540</v>
      </c>
      <c r="F56" s="15">
        <f t="shared" si="1"/>
        <v>407940220.44000006</v>
      </c>
      <c r="G56" s="35" t="s">
        <v>88</v>
      </c>
    </row>
    <row r="57" spans="1:7" x14ac:dyDescent="0.25">
      <c r="A57" s="44" t="s">
        <v>219</v>
      </c>
      <c r="B57" s="43" t="s">
        <v>197</v>
      </c>
      <c r="C57" s="49" t="s">
        <v>14</v>
      </c>
      <c r="D57" s="18">
        <v>0</v>
      </c>
      <c r="E57" s="40">
        <v>315248</v>
      </c>
      <c r="F57" s="15">
        <f t="shared" si="1"/>
        <v>407624972.44000006</v>
      </c>
      <c r="G57" s="35" t="s">
        <v>89</v>
      </c>
    </row>
    <row r="58" spans="1:7" x14ac:dyDescent="0.25">
      <c r="A58" s="44" t="s">
        <v>220</v>
      </c>
      <c r="B58" s="43" t="s">
        <v>197</v>
      </c>
      <c r="C58" s="49" t="s">
        <v>221</v>
      </c>
      <c r="D58" s="18">
        <v>0</v>
      </c>
      <c r="E58" s="40">
        <v>156324.51</v>
      </c>
      <c r="F58" s="15">
        <f t="shared" si="1"/>
        <v>407468647.93000007</v>
      </c>
      <c r="G58" s="35" t="s">
        <v>90</v>
      </c>
    </row>
    <row r="59" spans="1:7" x14ac:dyDescent="0.25">
      <c r="A59" s="44" t="s">
        <v>223</v>
      </c>
      <c r="B59" s="43" t="s">
        <v>222</v>
      </c>
      <c r="C59" s="49" t="s">
        <v>224</v>
      </c>
      <c r="D59" s="18">
        <v>0</v>
      </c>
      <c r="E59" s="40">
        <v>177000</v>
      </c>
      <c r="F59" s="15">
        <f t="shared" si="1"/>
        <v>407291647.93000007</v>
      </c>
      <c r="G59" s="35" t="s">
        <v>45</v>
      </c>
    </row>
    <row r="60" spans="1:7" x14ac:dyDescent="0.25">
      <c r="A60" s="44" t="s">
        <v>225</v>
      </c>
      <c r="B60" s="43" t="s">
        <v>222</v>
      </c>
      <c r="C60" s="49" t="s">
        <v>29</v>
      </c>
      <c r="D60" s="18">
        <v>0</v>
      </c>
      <c r="E60" s="40">
        <v>795361.6</v>
      </c>
      <c r="F60" s="15">
        <f t="shared" si="1"/>
        <v>406496286.33000004</v>
      </c>
      <c r="G60" s="35" t="s">
        <v>91</v>
      </c>
    </row>
    <row r="61" spans="1:7" x14ac:dyDescent="0.25">
      <c r="A61" s="44" t="s">
        <v>226</v>
      </c>
      <c r="B61" s="43" t="s">
        <v>222</v>
      </c>
      <c r="C61" s="49" t="s">
        <v>227</v>
      </c>
      <c r="D61" s="18">
        <v>0</v>
      </c>
      <c r="E61" s="40">
        <v>1122469.1200000001</v>
      </c>
      <c r="F61" s="15">
        <f t="shared" si="1"/>
        <v>405373817.21000004</v>
      </c>
      <c r="G61" s="35" t="s">
        <v>92</v>
      </c>
    </row>
    <row r="62" spans="1:7" x14ac:dyDescent="0.25">
      <c r="A62" s="44" t="s">
        <v>228</v>
      </c>
      <c r="B62" s="43" t="s">
        <v>222</v>
      </c>
      <c r="C62" s="49" t="s">
        <v>25</v>
      </c>
      <c r="D62" s="18">
        <v>0</v>
      </c>
      <c r="E62" s="40">
        <v>364867.92</v>
      </c>
      <c r="F62" s="15">
        <f t="shared" si="1"/>
        <v>405008949.29000002</v>
      </c>
      <c r="G62" s="35" t="s">
        <v>50</v>
      </c>
    </row>
    <row r="63" spans="1:7" x14ac:dyDescent="0.25">
      <c r="A63" s="44" t="s">
        <v>229</v>
      </c>
      <c r="B63" s="43" t="s">
        <v>222</v>
      </c>
      <c r="C63" s="49" t="s">
        <v>16</v>
      </c>
      <c r="D63" s="18">
        <v>0</v>
      </c>
      <c r="E63" s="40">
        <v>447007.7</v>
      </c>
      <c r="F63" s="15">
        <f t="shared" si="1"/>
        <v>404561941.59000003</v>
      </c>
      <c r="G63" s="35" t="s">
        <v>44</v>
      </c>
    </row>
    <row r="64" spans="1:7" x14ac:dyDescent="0.25">
      <c r="A64" s="44" t="s">
        <v>230</v>
      </c>
      <c r="B64" s="43" t="s">
        <v>222</v>
      </c>
      <c r="C64" s="49" t="s">
        <v>231</v>
      </c>
      <c r="D64" s="18">
        <v>0</v>
      </c>
      <c r="E64" s="40">
        <v>296670</v>
      </c>
      <c r="F64" s="15">
        <f t="shared" si="1"/>
        <v>404265271.59000003</v>
      </c>
      <c r="G64" s="35" t="s">
        <v>27</v>
      </c>
    </row>
    <row r="65" spans="1:7" x14ac:dyDescent="0.25">
      <c r="A65" s="44" t="s">
        <v>232</v>
      </c>
      <c r="B65" s="43" t="s">
        <v>222</v>
      </c>
      <c r="C65" s="49" t="s">
        <v>41</v>
      </c>
      <c r="D65" s="18">
        <v>0</v>
      </c>
      <c r="E65" s="40">
        <v>1250000</v>
      </c>
      <c r="F65" s="15">
        <f t="shared" si="1"/>
        <v>403015271.59000003</v>
      </c>
      <c r="G65" s="35" t="s">
        <v>93</v>
      </c>
    </row>
    <row r="66" spans="1:7" x14ac:dyDescent="0.25">
      <c r="A66" s="44" t="s">
        <v>234</v>
      </c>
      <c r="B66" s="43" t="s">
        <v>233</v>
      </c>
      <c r="C66" s="49" t="s">
        <v>235</v>
      </c>
      <c r="D66" s="18">
        <v>0</v>
      </c>
      <c r="E66" s="40">
        <v>1024359</v>
      </c>
      <c r="F66" s="15">
        <f t="shared" si="1"/>
        <v>401990912.59000003</v>
      </c>
      <c r="G66" s="35" t="s">
        <v>66</v>
      </c>
    </row>
    <row r="67" spans="1:7" x14ac:dyDescent="0.25">
      <c r="A67" s="44" t="s">
        <v>236</v>
      </c>
      <c r="B67" s="43" t="s">
        <v>233</v>
      </c>
      <c r="C67" s="49" t="s">
        <v>19</v>
      </c>
      <c r="D67" s="18">
        <v>0</v>
      </c>
      <c r="E67" s="40">
        <v>76516.639999999999</v>
      </c>
      <c r="F67" s="15">
        <f t="shared" si="1"/>
        <v>401914395.95000005</v>
      </c>
      <c r="G67" s="35" t="s">
        <v>94</v>
      </c>
    </row>
    <row r="68" spans="1:7" x14ac:dyDescent="0.25">
      <c r="A68" s="44" t="s">
        <v>237</v>
      </c>
      <c r="B68" s="43" t="s">
        <v>233</v>
      </c>
      <c r="C68" s="49" t="s">
        <v>44</v>
      </c>
      <c r="D68" s="18">
        <v>0</v>
      </c>
      <c r="E68" s="40">
        <v>658044.56000000006</v>
      </c>
      <c r="F68" s="15">
        <f t="shared" si="1"/>
        <v>401256351.39000005</v>
      </c>
      <c r="G68" s="35" t="s">
        <v>95</v>
      </c>
    </row>
    <row r="69" spans="1:7" x14ac:dyDescent="0.25">
      <c r="A69" s="44" t="s">
        <v>238</v>
      </c>
      <c r="B69" s="43" t="s">
        <v>233</v>
      </c>
      <c r="C69" s="49" t="s">
        <v>27</v>
      </c>
      <c r="D69" s="18">
        <v>0</v>
      </c>
      <c r="E69" s="40">
        <v>572392.54</v>
      </c>
      <c r="F69" s="15">
        <f t="shared" si="1"/>
        <v>400683958.85000002</v>
      </c>
      <c r="G69" s="35" t="s">
        <v>96</v>
      </c>
    </row>
    <row r="70" spans="1:7" x14ac:dyDescent="0.25">
      <c r="A70" s="44" t="s">
        <v>239</v>
      </c>
      <c r="B70" s="43" t="s">
        <v>233</v>
      </c>
      <c r="C70" s="49" t="s">
        <v>117</v>
      </c>
      <c r="D70" s="18">
        <v>0</v>
      </c>
      <c r="E70" s="40">
        <v>1654222.44</v>
      </c>
      <c r="F70" s="15">
        <f t="shared" si="1"/>
        <v>399029736.41000003</v>
      </c>
      <c r="G70" s="35" t="s">
        <v>31</v>
      </c>
    </row>
    <row r="71" spans="1:7" x14ac:dyDescent="0.25">
      <c r="A71" s="44" t="s">
        <v>241</v>
      </c>
      <c r="B71" s="43" t="s">
        <v>240</v>
      </c>
      <c r="C71" s="49" t="s">
        <v>242</v>
      </c>
      <c r="D71" s="18">
        <v>0</v>
      </c>
      <c r="E71" s="40">
        <v>1500600</v>
      </c>
      <c r="F71" s="15">
        <f t="shared" si="1"/>
        <v>397529136.41000003</v>
      </c>
      <c r="G71" s="35" t="s">
        <v>42</v>
      </c>
    </row>
    <row r="72" spans="1:7" x14ac:dyDescent="0.25">
      <c r="A72" s="44" t="s">
        <v>243</v>
      </c>
      <c r="B72" s="43" t="s">
        <v>240</v>
      </c>
      <c r="C72" s="49" t="s">
        <v>117</v>
      </c>
      <c r="D72" s="18">
        <v>0</v>
      </c>
      <c r="E72" s="40">
        <v>633718.03</v>
      </c>
      <c r="F72" s="15">
        <f t="shared" si="1"/>
        <v>396895418.38000005</v>
      </c>
      <c r="G72" s="35" t="s">
        <v>36</v>
      </c>
    </row>
    <row r="73" spans="1:7" x14ac:dyDescent="0.25">
      <c r="A73" s="44" t="s">
        <v>244</v>
      </c>
      <c r="B73" s="43" t="s">
        <v>240</v>
      </c>
      <c r="C73" s="49" t="s">
        <v>24</v>
      </c>
      <c r="D73" s="18">
        <v>0</v>
      </c>
      <c r="E73" s="40">
        <v>15924.98</v>
      </c>
      <c r="F73" s="15">
        <f t="shared" si="1"/>
        <v>396879493.40000004</v>
      </c>
      <c r="G73" s="35" t="s">
        <v>86</v>
      </c>
    </row>
    <row r="74" spans="1:7" x14ac:dyDescent="0.25">
      <c r="A74" s="44" t="s">
        <v>245</v>
      </c>
      <c r="B74" s="43" t="s">
        <v>240</v>
      </c>
      <c r="C74" s="49" t="s">
        <v>246</v>
      </c>
      <c r="D74" s="18">
        <v>0</v>
      </c>
      <c r="E74" s="40">
        <v>5880</v>
      </c>
      <c r="F74" s="15">
        <f t="shared" si="1"/>
        <v>396873613.40000004</v>
      </c>
      <c r="G74" s="35" t="s">
        <v>97</v>
      </c>
    </row>
    <row r="75" spans="1:7" x14ac:dyDescent="0.25">
      <c r="A75" s="44" t="s">
        <v>247</v>
      </c>
      <c r="B75" s="43" t="s">
        <v>240</v>
      </c>
      <c r="C75" s="49" t="s">
        <v>248</v>
      </c>
      <c r="D75" s="18">
        <v>0</v>
      </c>
      <c r="E75" s="40">
        <v>216572</v>
      </c>
      <c r="F75" s="15">
        <f t="shared" si="1"/>
        <v>396657041.40000004</v>
      </c>
      <c r="G75" s="35" t="s">
        <v>49</v>
      </c>
    </row>
    <row r="76" spans="1:7" x14ac:dyDescent="0.25">
      <c r="A76" s="44" t="s">
        <v>249</v>
      </c>
      <c r="B76" s="43" t="s">
        <v>240</v>
      </c>
      <c r="C76" s="49" t="s">
        <v>19</v>
      </c>
      <c r="D76" s="18">
        <v>0</v>
      </c>
      <c r="E76" s="40">
        <v>947100</v>
      </c>
      <c r="F76" s="15">
        <f t="shared" si="1"/>
        <v>395709941.40000004</v>
      </c>
      <c r="G76" s="35" t="s">
        <v>51</v>
      </c>
    </row>
    <row r="77" spans="1:7" x14ac:dyDescent="0.25">
      <c r="A77" s="44" t="s">
        <v>250</v>
      </c>
      <c r="B77" s="43" t="s">
        <v>240</v>
      </c>
      <c r="C77" s="49" t="s">
        <v>251</v>
      </c>
      <c r="D77" s="18">
        <v>0</v>
      </c>
      <c r="E77" s="40">
        <v>32760</v>
      </c>
      <c r="F77" s="15">
        <f t="shared" si="1"/>
        <v>395677181.40000004</v>
      </c>
      <c r="G77" s="35" t="s">
        <v>51</v>
      </c>
    </row>
    <row r="78" spans="1:7" x14ac:dyDescent="0.25">
      <c r="A78" s="44" t="s">
        <v>252</v>
      </c>
      <c r="B78" s="43" t="s">
        <v>240</v>
      </c>
      <c r="C78" s="49" t="s">
        <v>253</v>
      </c>
      <c r="D78" s="18">
        <v>0</v>
      </c>
      <c r="E78" s="40">
        <v>122275</v>
      </c>
      <c r="F78" s="15">
        <f t="shared" si="1"/>
        <v>395554906.40000004</v>
      </c>
      <c r="G78" s="35" t="s">
        <v>98</v>
      </c>
    </row>
    <row r="79" spans="1:7" x14ac:dyDescent="0.25">
      <c r="A79" s="44" t="s">
        <v>254</v>
      </c>
      <c r="B79" s="43" t="s">
        <v>240</v>
      </c>
      <c r="C79" s="49" t="s">
        <v>14</v>
      </c>
      <c r="D79" s="18">
        <v>0</v>
      </c>
      <c r="E79" s="40">
        <v>449714.05000000005</v>
      </c>
      <c r="F79" s="15">
        <f t="shared" si="1"/>
        <v>395105192.35000002</v>
      </c>
      <c r="G79" s="35" t="s">
        <v>99</v>
      </c>
    </row>
    <row r="80" spans="1:7" x14ac:dyDescent="0.25">
      <c r="A80" s="44" t="s">
        <v>255</v>
      </c>
      <c r="B80" s="43" t="s">
        <v>240</v>
      </c>
      <c r="C80" s="49" t="s">
        <v>256</v>
      </c>
      <c r="D80" s="18">
        <v>0</v>
      </c>
      <c r="E80" s="40">
        <v>250000</v>
      </c>
      <c r="F80" s="15">
        <f t="shared" si="1"/>
        <v>394855192.35000002</v>
      </c>
      <c r="G80" s="35" t="s">
        <v>63</v>
      </c>
    </row>
    <row r="81" spans="1:7" x14ac:dyDescent="0.25">
      <c r="A81" s="44" t="s">
        <v>257</v>
      </c>
      <c r="B81" s="43" t="s">
        <v>240</v>
      </c>
      <c r="C81" s="49" t="s">
        <v>258</v>
      </c>
      <c r="D81" s="18">
        <v>0</v>
      </c>
      <c r="E81" s="40">
        <v>500000</v>
      </c>
      <c r="F81" s="15">
        <f t="shared" ref="F81:F144" si="2">+F80-E81</f>
        <v>394355192.35000002</v>
      </c>
      <c r="G81" s="35" t="s">
        <v>47</v>
      </c>
    </row>
    <row r="82" spans="1:7" x14ac:dyDescent="0.25">
      <c r="A82" s="44" t="s">
        <v>260</v>
      </c>
      <c r="B82" s="43" t="s">
        <v>259</v>
      </c>
      <c r="C82" s="49" t="s">
        <v>261</v>
      </c>
      <c r="D82" s="18">
        <v>0</v>
      </c>
      <c r="E82" s="40">
        <v>8685.2999999999993</v>
      </c>
      <c r="F82" s="15">
        <f t="shared" si="2"/>
        <v>394346507.05000001</v>
      </c>
      <c r="G82" s="35" t="s">
        <v>100</v>
      </c>
    </row>
    <row r="83" spans="1:7" x14ac:dyDescent="0.25">
      <c r="A83" s="44" t="s">
        <v>262</v>
      </c>
      <c r="B83" s="43" t="s">
        <v>259</v>
      </c>
      <c r="C83" s="49" t="s">
        <v>117</v>
      </c>
      <c r="D83" s="18">
        <v>0</v>
      </c>
      <c r="E83" s="40">
        <v>27500</v>
      </c>
      <c r="F83" s="15">
        <f t="shared" si="2"/>
        <v>394319007.05000001</v>
      </c>
      <c r="G83" s="35" t="s">
        <v>21</v>
      </c>
    </row>
    <row r="84" spans="1:7" x14ac:dyDescent="0.25">
      <c r="A84" s="44" t="s">
        <v>263</v>
      </c>
      <c r="B84" s="43" t="s">
        <v>259</v>
      </c>
      <c r="C84" s="49" t="s">
        <v>171</v>
      </c>
      <c r="D84" s="18">
        <v>0</v>
      </c>
      <c r="E84" s="40">
        <v>89088</v>
      </c>
      <c r="F84" s="15">
        <f t="shared" si="2"/>
        <v>394229919.05000001</v>
      </c>
      <c r="G84" s="35" t="s">
        <v>33</v>
      </c>
    </row>
    <row r="85" spans="1:7" x14ac:dyDescent="0.25">
      <c r="A85" s="44" t="s">
        <v>264</v>
      </c>
      <c r="B85" s="43" t="s">
        <v>259</v>
      </c>
      <c r="C85" s="49" t="s">
        <v>117</v>
      </c>
      <c r="D85" s="18">
        <v>0</v>
      </c>
      <c r="E85" s="40">
        <v>191464.4</v>
      </c>
      <c r="F85" s="15">
        <f t="shared" si="2"/>
        <v>394038454.65000004</v>
      </c>
      <c r="G85" s="35" t="s">
        <v>101</v>
      </c>
    </row>
    <row r="86" spans="1:7" x14ac:dyDescent="0.25">
      <c r="A86" s="44" t="s">
        <v>265</v>
      </c>
      <c r="B86" s="43" t="s">
        <v>259</v>
      </c>
      <c r="C86" s="49" t="s">
        <v>117</v>
      </c>
      <c r="D86" s="18">
        <v>0</v>
      </c>
      <c r="E86" s="40">
        <v>48101433.379999988</v>
      </c>
      <c r="F86" s="15">
        <f t="shared" si="2"/>
        <v>345937021.27000004</v>
      </c>
      <c r="G86" s="35" t="s">
        <v>43</v>
      </c>
    </row>
    <row r="87" spans="1:7" x14ac:dyDescent="0.25">
      <c r="A87" s="44" t="s">
        <v>266</v>
      </c>
      <c r="B87" s="43" t="s">
        <v>259</v>
      </c>
      <c r="C87" s="49" t="s">
        <v>267</v>
      </c>
      <c r="D87" s="18">
        <v>0</v>
      </c>
      <c r="E87" s="40">
        <v>165200</v>
      </c>
      <c r="F87" s="15">
        <f t="shared" si="2"/>
        <v>345771821.27000004</v>
      </c>
      <c r="G87" s="35" t="s">
        <v>24</v>
      </c>
    </row>
    <row r="88" spans="1:7" x14ac:dyDescent="0.25">
      <c r="A88" s="44" t="s">
        <v>268</v>
      </c>
      <c r="B88" s="43" t="s">
        <v>259</v>
      </c>
      <c r="C88" s="49" t="s">
        <v>269</v>
      </c>
      <c r="D88" s="18">
        <v>0</v>
      </c>
      <c r="E88" s="40">
        <v>554616.01</v>
      </c>
      <c r="F88" s="15">
        <f t="shared" si="2"/>
        <v>345217205.26000005</v>
      </c>
      <c r="G88" s="35" t="s">
        <v>39</v>
      </c>
    </row>
    <row r="89" spans="1:7" x14ac:dyDescent="0.25">
      <c r="A89" s="44" t="s">
        <v>270</v>
      </c>
      <c r="B89" s="43" t="s">
        <v>259</v>
      </c>
      <c r="C89" s="49" t="s">
        <v>271</v>
      </c>
      <c r="D89" s="18">
        <v>0</v>
      </c>
      <c r="E89" s="40">
        <v>10858619.189999999</v>
      </c>
      <c r="F89" s="15">
        <f t="shared" si="2"/>
        <v>334358586.07000005</v>
      </c>
      <c r="G89" s="35" t="s">
        <v>18</v>
      </c>
    </row>
    <row r="90" spans="1:7" x14ac:dyDescent="0.25">
      <c r="A90" s="44" t="s">
        <v>272</v>
      </c>
      <c r="B90" s="43" t="s">
        <v>259</v>
      </c>
      <c r="C90" s="49" t="s">
        <v>117</v>
      </c>
      <c r="D90" s="18">
        <v>0</v>
      </c>
      <c r="E90" s="40">
        <v>698000</v>
      </c>
      <c r="F90" s="15">
        <f t="shared" si="2"/>
        <v>333660586.07000005</v>
      </c>
      <c r="G90" s="35" t="s">
        <v>102</v>
      </c>
    </row>
    <row r="91" spans="1:7" x14ac:dyDescent="0.25">
      <c r="A91" s="44" t="s">
        <v>273</v>
      </c>
      <c r="B91" s="43" t="s">
        <v>259</v>
      </c>
      <c r="C91" s="49" t="s">
        <v>274</v>
      </c>
      <c r="D91" s="18">
        <v>0</v>
      </c>
      <c r="E91" s="40">
        <v>31329</v>
      </c>
      <c r="F91" s="15">
        <f t="shared" si="2"/>
        <v>333629257.07000005</v>
      </c>
      <c r="G91" s="35" t="s">
        <v>73</v>
      </c>
    </row>
    <row r="92" spans="1:7" x14ac:dyDescent="0.25">
      <c r="A92" s="44" t="s">
        <v>275</v>
      </c>
      <c r="B92" s="43" t="s">
        <v>259</v>
      </c>
      <c r="C92" s="49" t="s">
        <v>117</v>
      </c>
      <c r="D92" s="18">
        <v>0</v>
      </c>
      <c r="E92" s="40">
        <v>26897593.239999995</v>
      </c>
      <c r="F92" s="15">
        <f t="shared" si="2"/>
        <v>306731663.83000004</v>
      </c>
      <c r="G92" s="35" t="s">
        <v>63</v>
      </c>
    </row>
    <row r="93" spans="1:7" x14ac:dyDescent="0.25">
      <c r="A93" s="44" t="s">
        <v>276</v>
      </c>
      <c r="B93" s="43" t="s">
        <v>259</v>
      </c>
      <c r="C93" s="49" t="s">
        <v>277</v>
      </c>
      <c r="D93" s="18">
        <v>0</v>
      </c>
      <c r="E93" s="40">
        <v>366009.78</v>
      </c>
      <c r="F93" s="15">
        <f t="shared" si="2"/>
        <v>306365654.05000007</v>
      </c>
      <c r="G93" s="35" t="s">
        <v>103</v>
      </c>
    </row>
    <row r="94" spans="1:7" x14ac:dyDescent="0.25">
      <c r="A94" s="44" t="s">
        <v>279</v>
      </c>
      <c r="B94" s="43" t="s">
        <v>278</v>
      </c>
      <c r="C94" s="49" t="s">
        <v>280</v>
      </c>
      <c r="D94" s="18">
        <v>0</v>
      </c>
      <c r="E94" s="40">
        <v>134972.46</v>
      </c>
      <c r="F94" s="15">
        <f t="shared" si="2"/>
        <v>306230681.59000009</v>
      </c>
      <c r="G94" s="35" t="s">
        <v>32</v>
      </c>
    </row>
    <row r="95" spans="1:7" x14ac:dyDescent="0.25">
      <c r="A95" s="44" t="s">
        <v>281</v>
      </c>
      <c r="B95" s="43" t="s">
        <v>278</v>
      </c>
      <c r="C95" s="49" t="s">
        <v>282</v>
      </c>
      <c r="D95" s="18">
        <v>0</v>
      </c>
      <c r="E95" s="40">
        <v>376927.6</v>
      </c>
      <c r="F95" s="15">
        <f t="shared" si="2"/>
        <v>305853753.99000007</v>
      </c>
      <c r="G95" s="35" t="s">
        <v>17</v>
      </c>
    </row>
    <row r="96" spans="1:7" x14ac:dyDescent="0.25">
      <c r="A96" s="44" t="s">
        <v>283</v>
      </c>
      <c r="B96" s="43" t="s">
        <v>278</v>
      </c>
      <c r="C96" s="49" t="s">
        <v>284</v>
      </c>
      <c r="D96" s="18">
        <v>0</v>
      </c>
      <c r="E96" s="40">
        <v>13098</v>
      </c>
      <c r="F96" s="15">
        <f t="shared" si="2"/>
        <v>305840655.99000007</v>
      </c>
      <c r="G96" s="35" t="s">
        <v>35</v>
      </c>
    </row>
    <row r="97" spans="1:7" x14ac:dyDescent="0.25">
      <c r="A97" s="44" t="s">
        <v>285</v>
      </c>
      <c r="B97" s="43" t="s">
        <v>278</v>
      </c>
      <c r="C97" s="49" t="s">
        <v>284</v>
      </c>
      <c r="D97" s="18">
        <v>0</v>
      </c>
      <c r="E97" s="40">
        <v>92564.06</v>
      </c>
      <c r="F97" s="15">
        <f t="shared" si="2"/>
        <v>305748091.93000007</v>
      </c>
      <c r="G97" s="35" t="s">
        <v>26</v>
      </c>
    </row>
    <row r="98" spans="1:7" x14ac:dyDescent="0.25">
      <c r="A98" s="44" t="s">
        <v>287</v>
      </c>
      <c r="B98" s="43" t="s">
        <v>286</v>
      </c>
      <c r="C98" s="49" t="s">
        <v>288</v>
      </c>
      <c r="D98" s="18">
        <v>0</v>
      </c>
      <c r="E98" s="40">
        <v>16666.669999999998</v>
      </c>
      <c r="F98" s="15">
        <f t="shared" si="2"/>
        <v>305731425.26000005</v>
      </c>
      <c r="G98" s="35" t="s">
        <v>104</v>
      </c>
    </row>
    <row r="99" spans="1:7" x14ac:dyDescent="0.25">
      <c r="A99" s="44" t="s">
        <v>289</v>
      </c>
      <c r="B99" s="43" t="s">
        <v>286</v>
      </c>
      <c r="C99" s="49" t="s">
        <v>290</v>
      </c>
      <c r="D99" s="18">
        <v>0</v>
      </c>
      <c r="E99" s="40">
        <v>107805.37</v>
      </c>
      <c r="F99" s="15">
        <f t="shared" si="2"/>
        <v>305623619.89000005</v>
      </c>
      <c r="G99" s="35" t="s">
        <v>14</v>
      </c>
    </row>
    <row r="100" spans="1:7" x14ac:dyDescent="0.25">
      <c r="A100" s="44" t="s">
        <v>291</v>
      </c>
      <c r="B100" s="43" t="s">
        <v>286</v>
      </c>
      <c r="C100" s="49" t="s">
        <v>17</v>
      </c>
      <c r="D100" s="18">
        <v>0</v>
      </c>
      <c r="E100" s="40">
        <v>45272.56</v>
      </c>
      <c r="F100" s="15">
        <f t="shared" si="2"/>
        <v>305578347.33000004</v>
      </c>
      <c r="G100" s="35" t="s">
        <v>105</v>
      </c>
    </row>
    <row r="101" spans="1:7" x14ac:dyDescent="0.25">
      <c r="A101" s="44" t="s">
        <v>292</v>
      </c>
      <c r="B101" s="43" t="s">
        <v>286</v>
      </c>
      <c r="C101" s="49" t="s">
        <v>36</v>
      </c>
      <c r="D101" s="18">
        <v>0</v>
      </c>
      <c r="E101" s="40">
        <v>60152.35</v>
      </c>
      <c r="F101" s="15">
        <f t="shared" si="2"/>
        <v>305518194.98000002</v>
      </c>
      <c r="G101" s="35" t="s">
        <v>94</v>
      </c>
    </row>
    <row r="102" spans="1:7" x14ac:dyDescent="0.25">
      <c r="A102" s="44" t="s">
        <v>293</v>
      </c>
      <c r="B102" s="43" t="s">
        <v>286</v>
      </c>
      <c r="C102" s="49" t="s">
        <v>33</v>
      </c>
      <c r="D102" s="18">
        <v>0</v>
      </c>
      <c r="E102" s="40">
        <v>60363.46</v>
      </c>
      <c r="F102" s="15">
        <f t="shared" si="2"/>
        <v>305457831.52000004</v>
      </c>
      <c r="G102" s="35" t="s">
        <v>106</v>
      </c>
    </row>
    <row r="103" spans="1:7" x14ac:dyDescent="0.25">
      <c r="A103" s="44" t="s">
        <v>294</v>
      </c>
      <c r="B103" s="43" t="s">
        <v>286</v>
      </c>
      <c r="C103" s="49" t="s">
        <v>295</v>
      </c>
      <c r="D103" s="18">
        <v>0</v>
      </c>
      <c r="E103" s="40">
        <v>1021874.45</v>
      </c>
      <c r="F103" s="15">
        <f t="shared" si="2"/>
        <v>304435957.07000005</v>
      </c>
      <c r="G103" s="35" t="s">
        <v>107</v>
      </c>
    </row>
    <row r="104" spans="1:7" x14ac:dyDescent="0.25">
      <c r="A104" s="44" t="s">
        <v>296</v>
      </c>
      <c r="B104" s="43" t="s">
        <v>286</v>
      </c>
      <c r="C104" s="49" t="s">
        <v>25</v>
      </c>
      <c r="D104" s="18">
        <v>0</v>
      </c>
      <c r="E104" s="40">
        <v>12958.63</v>
      </c>
      <c r="F104" s="15">
        <f t="shared" si="2"/>
        <v>304422998.44000006</v>
      </c>
      <c r="G104" s="35" t="s">
        <v>108</v>
      </c>
    </row>
    <row r="105" spans="1:7" x14ac:dyDescent="0.25">
      <c r="A105" s="44" t="s">
        <v>297</v>
      </c>
      <c r="B105" s="43" t="s">
        <v>286</v>
      </c>
      <c r="C105" s="49" t="s">
        <v>35</v>
      </c>
      <c r="D105" s="18">
        <v>0</v>
      </c>
      <c r="E105" s="40">
        <v>63381.62</v>
      </c>
      <c r="F105" s="15">
        <f t="shared" si="2"/>
        <v>304359616.82000005</v>
      </c>
      <c r="G105" s="35" t="s">
        <v>109</v>
      </c>
    </row>
    <row r="106" spans="1:7" x14ac:dyDescent="0.25">
      <c r="A106" s="44" t="s">
        <v>298</v>
      </c>
      <c r="B106" s="43" t="s">
        <v>286</v>
      </c>
      <c r="C106" s="49" t="s">
        <v>299</v>
      </c>
      <c r="D106" s="18">
        <v>0</v>
      </c>
      <c r="E106" s="40">
        <v>52444.44</v>
      </c>
      <c r="F106" s="15">
        <f t="shared" si="2"/>
        <v>304307172.38000005</v>
      </c>
      <c r="G106" s="35" t="s">
        <v>23</v>
      </c>
    </row>
    <row r="107" spans="1:7" x14ac:dyDescent="0.25">
      <c r="A107" s="44" t="s">
        <v>300</v>
      </c>
      <c r="B107" s="43" t="s">
        <v>286</v>
      </c>
      <c r="C107" s="49" t="s">
        <v>301</v>
      </c>
      <c r="D107" s="18">
        <v>0</v>
      </c>
      <c r="E107" s="40">
        <v>86730</v>
      </c>
      <c r="F107" s="15">
        <f t="shared" si="2"/>
        <v>304220442.38000005</v>
      </c>
      <c r="G107" s="35" t="s">
        <v>110</v>
      </c>
    </row>
    <row r="108" spans="1:7" x14ac:dyDescent="0.25">
      <c r="A108" s="44" t="s">
        <v>303</v>
      </c>
      <c r="B108" s="43" t="s">
        <v>302</v>
      </c>
      <c r="C108" s="49" t="s">
        <v>420</v>
      </c>
      <c r="D108" s="18">
        <v>0</v>
      </c>
      <c r="E108" s="40">
        <v>236257</v>
      </c>
      <c r="F108" s="15">
        <f t="shared" si="2"/>
        <v>303984185.38000005</v>
      </c>
      <c r="G108" s="35" t="s">
        <v>111</v>
      </c>
    </row>
    <row r="109" spans="1:7" x14ac:dyDescent="0.25">
      <c r="A109" s="44" t="s">
        <v>304</v>
      </c>
      <c r="B109" s="43" t="s">
        <v>302</v>
      </c>
      <c r="C109" s="49" t="s">
        <v>46</v>
      </c>
      <c r="D109" s="18">
        <v>0</v>
      </c>
      <c r="E109" s="40">
        <v>11516.8</v>
      </c>
      <c r="F109" s="15">
        <f t="shared" si="2"/>
        <v>303972668.58000004</v>
      </c>
      <c r="G109" s="35" t="s">
        <v>112</v>
      </c>
    </row>
    <row r="110" spans="1:7" x14ac:dyDescent="0.25">
      <c r="A110" s="44" t="s">
        <v>305</v>
      </c>
      <c r="B110" s="43" t="s">
        <v>302</v>
      </c>
      <c r="C110" s="49" t="s">
        <v>306</v>
      </c>
      <c r="D110" s="18">
        <v>0</v>
      </c>
      <c r="E110" s="40">
        <v>125000</v>
      </c>
      <c r="F110" s="15">
        <f t="shared" si="2"/>
        <v>303847668.58000004</v>
      </c>
      <c r="G110" s="35" t="s">
        <v>34</v>
      </c>
    </row>
    <row r="111" spans="1:7" x14ac:dyDescent="0.25">
      <c r="A111" s="44" t="s">
        <v>307</v>
      </c>
      <c r="B111" s="43" t="s">
        <v>302</v>
      </c>
      <c r="C111" s="49" t="s">
        <v>308</v>
      </c>
      <c r="D111" s="18">
        <v>0</v>
      </c>
      <c r="E111" s="40">
        <v>8050</v>
      </c>
      <c r="F111" s="15">
        <f t="shared" si="2"/>
        <v>303839618.58000004</v>
      </c>
      <c r="G111" s="35" t="s">
        <v>113</v>
      </c>
    </row>
    <row r="112" spans="1:7" x14ac:dyDescent="0.25">
      <c r="A112" s="44" t="s">
        <v>309</v>
      </c>
      <c r="B112" s="43" t="s">
        <v>302</v>
      </c>
      <c r="C112" s="49" t="s">
        <v>310</v>
      </c>
      <c r="D112" s="18">
        <v>0</v>
      </c>
      <c r="E112" s="40">
        <v>85550</v>
      </c>
      <c r="F112" s="15">
        <f t="shared" si="2"/>
        <v>303754068.58000004</v>
      </c>
      <c r="G112" s="35" t="s">
        <v>114</v>
      </c>
    </row>
    <row r="113" spans="1:7" x14ac:dyDescent="0.25">
      <c r="A113" s="44" t="s">
        <v>311</v>
      </c>
      <c r="B113" s="43" t="s">
        <v>302</v>
      </c>
      <c r="C113" s="49" t="s">
        <v>284</v>
      </c>
      <c r="D113" s="18">
        <v>0</v>
      </c>
      <c r="E113" s="40">
        <v>290794.96000000002</v>
      </c>
      <c r="F113" s="15">
        <f t="shared" si="2"/>
        <v>303463273.62000006</v>
      </c>
      <c r="G113" s="35" t="s">
        <v>115</v>
      </c>
    </row>
    <row r="114" spans="1:7" x14ac:dyDescent="0.25">
      <c r="A114" s="44" t="s">
        <v>312</v>
      </c>
      <c r="B114" s="43" t="s">
        <v>302</v>
      </c>
      <c r="C114" s="49" t="s">
        <v>313</v>
      </c>
      <c r="D114" s="18">
        <v>0</v>
      </c>
      <c r="E114" s="40">
        <v>344508.01</v>
      </c>
      <c r="F114" s="15">
        <f t="shared" si="2"/>
        <v>303118765.61000007</v>
      </c>
      <c r="G114" s="35" t="s">
        <v>116</v>
      </c>
    </row>
    <row r="115" spans="1:7" x14ac:dyDescent="0.25">
      <c r="A115" s="44" t="s">
        <v>314</v>
      </c>
      <c r="B115" s="43" t="s">
        <v>302</v>
      </c>
      <c r="C115" s="49" t="s">
        <v>315</v>
      </c>
      <c r="D115" s="18">
        <v>0</v>
      </c>
      <c r="E115" s="40">
        <v>343033.4</v>
      </c>
      <c r="F115" s="15">
        <f t="shared" si="2"/>
        <v>302775732.2100001</v>
      </c>
      <c r="G115" s="36" t="s">
        <v>148</v>
      </c>
    </row>
    <row r="116" spans="1:7" x14ac:dyDescent="0.25">
      <c r="A116" s="44" t="s">
        <v>316</v>
      </c>
      <c r="B116" s="43" t="s">
        <v>302</v>
      </c>
      <c r="C116" s="49" t="s">
        <v>167</v>
      </c>
      <c r="D116" s="18">
        <v>0</v>
      </c>
      <c r="E116" s="40">
        <v>499237.63</v>
      </c>
      <c r="F116" s="15">
        <f t="shared" si="2"/>
        <v>302276494.5800001</v>
      </c>
      <c r="G116" s="35" t="s">
        <v>118</v>
      </c>
    </row>
    <row r="117" spans="1:7" x14ac:dyDescent="0.25">
      <c r="A117" s="44" t="s">
        <v>317</v>
      </c>
      <c r="B117" s="43" t="s">
        <v>302</v>
      </c>
      <c r="C117" s="49" t="s">
        <v>318</v>
      </c>
      <c r="D117" s="18">
        <v>0</v>
      </c>
      <c r="E117" s="40">
        <v>67316.639999999999</v>
      </c>
      <c r="F117" s="15">
        <f t="shared" si="2"/>
        <v>302209177.94000012</v>
      </c>
      <c r="G117" s="35" t="s">
        <v>119</v>
      </c>
    </row>
    <row r="118" spans="1:7" x14ac:dyDescent="0.25">
      <c r="A118" s="44" t="s">
        <v>319</v>
      </c>
      <c r="B118" s="43" t="s">
        <v>302</v>
      </c>
      <c r="C118" s="49" t="s">
        <v>320</v>
      </c>
      <c r="D118" s="18">
        <v>0</v>
      </c>
      <c r="E118" s="40">
        <v>107005.63</v>
      </c>
      <c r="F118" s="15">
        <f t="shared" si="2"/>
        <v>302102172.31000012</v>
      </c>
      <c r="G118" s="35" t="s">
        <v>86</v>
      </c>
    </row>
    <row r="119" spans="1:7" x14ac:dyDescent="0.25">
      <c r="A119" s="44" t="s">
        <v>321</v>
      </c>
      <c r="B119" s="43" t="s">
        <v>302</v>
      </c>
      <c r="C119" s="49" t="s">
        <v>261</v>
      </c>
      <c r="D119" s="18">
        <v>0</v>
      </c>
      <c r="E119" s="40">
        <v>20505.330000000002</v>
      </c>
      <c r="F119" s="15">
        <f t="shared" si="2"/>
        <v>302081666.98000014</v>
      </c>
      <c r="G119" s="35" t="s">
        <v>94</v>
      </c>
    </row>
    <row r="120" spans="1:7" x14ac:dyDescent="0.25">
      <c r="A120" s="44" t="s">
        <v>322</v>
      </c>
      <c r="B120" s="43" t="s">
        <v>302</v>
      </c>
      <c r="C120" s="49" t="s">
        <v>323</v>
      </c>
      <c r="D120" s="18">
        <v>0</v>
      </c>
      <c r="E120" s="40">
        <v>51035</v>
      </c>
      <c r="F120" s="15">
        <f t="shared" si="2"/>
        <v>302030631.98000014</v>
      </c>
      <c r="G120" s="35" t="s">
        <v>25</v>
      </c>
    </row>
    <row r="121" spans="1:7" x14ac:dyDescent="0.25">
      <c r="A121" s="44" t="s">
        <v>324</v>
      </c>
      <c r="B121" s="43" t="s">
        <v>302</v>
      </c>
      <c r="C121" s="49" t="s">
        <v>325</v>
      </c>
      <c r="D121" s="18">
        <v>0</v>
      </c>
      <c r="E121" s="40">
        <v>161572.68</v>
      </c>
      <c r="F121" s="15">
        <f t="shared" si="2"/>
        <v>301869059.30000013</v>
      </c>
      <c r="G121" s="35" t="s">
        <v>120</v>
      </c>
    </row>
    <row r="122" spans="1:7" x14ac:dyDescent="0.25">
      <c r="A122" s="44" t="s">
        <v>326</v>
      </c>
      <c r="B122" s="43" t="s">
        <v>302</v>
      </c>
      <c r="C122" s="49" t="s">
        <v>173</v>
      </c>
      <c r="D122" s="18">
        <v>0</v>
      </c>
      <c r="E122" s="40">
        <v>11925</v>
      </c>
      <c r="F122" s="15">
        <f t="shared" si="2"/>
        <v>301857134.30000013</v>
      </c>
      <c r="G122" s="35" t="s">
        <v>149</v>
      </c>
    </row>
    <row r="123" spans="1:7" x14ac:dyDescent="0.25">
      <c r="A123" s="44" t="s">
        <v>327</v>
      </c>
      <c r="B123" s="43" t="s">
        <v>302</v>
      </c>
      <c r="C123" s="49" t="s">
        <v>328</v>
      </c>
      <c r="D123" s="18">
        <v>0</v>
      </c>
      <c r="E123" s="40">
        <v>151953.14000000001</v>
      </c>
      <c r="F123" s="15">
        <f t="shared" si="2"/>
        <v>301705181.16000015</v>
      </c>
      <c r="G123" s="35" t="s">
        <v>121</v>
      </c>
    </row>
    <row r="124" spans="1:7" x14ac:dyDescent="0.25">
      <c r="A124" s="44" t="s">
        <v>329</v>
      </c>
      <c r="B124" s="43" t="s">
        <v>302</v>
      </c>
      <c r="C124" s="49" t="s">
        <v>18</v>
      </c>
      <c r="D124" s="18">
        <v>0</v>
      </c>
      <c r="E124" s="40">
        <v>5900</v>
      </c>
      <c r="F124" s="15">
        <f t="shared" si="2"/>
        <v>301699281.16000015</v>
      </c>
      <c r="G124" s="35" t="s">
        <v>41</v>
      </c>
    </row>
    <row r="125" spans="1:7" x14ac:dyDescent="0.25">
      <c r="A125" s="44" t="s">
        <v>330</v>
      </c>
      <c r="B125" s="43" t="s">
        <v>302</v>
      </c>
      <c r="C125" s="49" t="s">
        <v>331</v>
      </c>
      <c r="D125" s="18">
        <v>0</v>
      </c>
      <c r="E125" s="40">
        <v>27140</v>
      </c>
      <c r="F125" s="15">
        <f t="shared" si="2"/>
        <v>301672141.16000015</v>
      </c>
      <c r="G125" s="35" t="s">
        <v>117</v>
      </c>
    </row>
    <row r="126" spans="1:7" x14ac:dyDescent="0.25">
      <c r="A126" s="44" t="s">
        <v>332</v>
      </c>
      <c r="B126" s="43" t="s">
        <v>302</v>
      </c>
      <c r="C126" s="49" t="s">
        <v>333</v>
      </c>
      <c r="D126" s="18">
        <v>0</v>
      </c>
      <c r="E126" s="40">
        <v>207134.84</v>
      </c>
      <c r="F126" s="15">
        <f t="shared" si="2"/>
        <v>301465006.32000017</v>
      </c>
      <c r="G126" s="35" t="s">
        <v>122</v>
      </c>
    </row>
    <row r="127" spans="1:7" x14ac:dyDescent="0.25">
      <c r="A127" s="44" t="s">
        <v>334</v>
      </c>
      <c r="B127" s="43" t="s">
        <v>302</v>
      </c>
      <c r="C127" s="49" t="s">
        <v>335</v>
      </c>
      <c r="D127" s="18">
        <v>0</v>
      </c>
      <c r="E127" s="40">
        <v>53100</v>
      </c>
      <c r="F127" s="15">
        <f t="shared" si="2"/>
        <v>301411906.32000017</v>
      </c>
      <c r="G127" s="35" t="s">
        <v>122</v>
      </c>
    </row>
    <row r="128" spans="1:7" x14ac:dyDescent="0.25">
      <c r="A128" s="44" t="s">
        <v>337</v>
      </c>
      <c r="B128" s="43" t="s">
        <v>336</v>
      </c>
      <c r="C128" s="49" t="s">
        <v>338</v>
      </c>
      <c r="D128" s="18">
        <v>0</v>
      </c>
      <c r="E128" s="40">
        <v>3767032</v>
      </c>
      <c r="F128" s="15">
        <f t="shared" si="2"/>
        <v>297644874.32000017</v>
      </c>
      <c r="G128" s="35" t="s">
        <v>89</v>
      </c>
    </row>
    <row r="129" spans="1:7" x14ac:dyDescent="0.25">
      <c r="A129" s="44" t="s">
        <v>339</v>
      </c>
      <c r="B129" s="43" t="s">
        <v>336</v>
      </c>
      <c r="C129" s="49" t="s">
        <v>340</v>
      </c>
      <c r="D129" s="18">
        <v>0</v>
      </c>
      <c r="E129" s="40">
        <v>416884.57</v>
      </c>
      <c r="F129" s="15">
        <f t="shared" si="2"/>
        <v>297227989.75000018</v>
      </c>
      <c r="G129" s="35" t="s">
        <v>15</v>
      </c>
    </row>
    <row r="130" spans="1:7" x14ac:dyDescent="0.25">
      <c r="A130" s="44" t="s">
        <v>341</v>
      </c>
      <c r="B130" s="43" t="s">
        <v>336</v>
      </c>
      <c r="C130" s="49" t="s">
        <v>342</v>
      </c>
      <c r="D130" s="18">
        <v>0</v>
      </c>
      <c r="E130" s="40">
        <v>916666.65</v>
      </c>
      <c r="F130" s="15">
        <f t="shared" si="2"/>
        <v>296311323.1000002</v>
      </c>
      <c r="G130" s="35" t="s">
        <v>14</v>
      </c>
    </row>
    <row r="131" spans="1:7" x14ac:dyDescent="0.25">
      <c r="A131" s="44" t="s">
        <v>343</v>
      </c>
      <c r="B131" s="43" t="s">
        <v>336</v>
      </c>
      <c r="C131" s="49" t="s">
        <v>344</v>
      </c>
      <c r="D131" s="18">
        <v>0</v>
      </c>
      <c r="E131" s="40">
        <v>94400</v>
      </c>
      <c r="F131" s="15">
        <f t="shared" si="2"/>
        <v>296216923.1000002</v>
      </c>
      <c r="G131" s="35" t="s">
        <v>14</v>
      </c>
    </row>
    <row r="132" spans="1:7" x14ac:dyDescent="0.25">
      <c r="A132" s="44" t="s">
        <v>345</v>
      </c>
      <c r="B132" s="43" t="s">
        <v>336</v>
      </c>
      <c r="C132" s="49" t="s">
        <v>346</v>
      </c>
      <c r="D132" s="18">
        <v>0</v>
      </c>
      <c r="E132" s="40">
        <v>663919.75</v>
      </c>
      <c r="F132" s="15">
        <f t="shared" si="2"/>
        <v>295553003.3500002</v>
      </c>
      <c r="G132" s="35" t="s">
        <v>123</v>
      </c>
    </row>
    <row r="133" spans="1:7" x14ac:dyDescent="0.25">
      <c r="A133" s="44" t="s">
        <v>347</v>
      </c>
      <c r="B133" s="43" t="s">
        <v>336</v>
      </c>
      <c r="C133" s="49" t="s">
        <v>348</v>
      </c>
      <c r="D133" s="18">
        <v>0</v>
      </c>
      <c r="E133" s="40">
        <v>74284.800000000003</v>
      </c>
      <c r="F133" s="15">
        <f t="shared" si="2"/>
        <v>295478718.55000019</v>
      </c>
      <c r="G133" s="35" t="s">
        <v>46</v>
      </c>
    </row>
    <row r="134" spans="1:7" x14ac:dyDescent="0.25">
      <c r="A134" s="44" t="s">
        <v>350</v>
      </c>
      <c r="B134" s="43" t="s">
        <v>349</v>
      </c>
      <c r="C134" s="49" t="s">
        <v>15</v>
      </c>
      <c r="D134" s="18">
        <v>0</v>
      </c>
      <c r="E134" s="40">
        <v>66399.78</v>
      </c>
      <c r="F134" s="15">
        <f t="shared" si="2"/>
        <v>295412318.77000022</v>
      </c>
      <c r="G134" s="35" t="s">
        <v>14</v>
      </c>
    </row>
    <row r="135" spans="1:7" x14ac:dyDescent="0.25">
      <c r="A135" s="44" t="s">
        <v>351</v>
      </c>
      <c r="B135" s="43" t="s">
        <v>349</v>
      </c>
      <c r="C135" s="49" t="s">
        <v>37</v>
      </c>
      <c r="D135" s="18">
        <v>0</v>
      </c>
      <c r="E135" s="40">
        <v>70841.8</v>
      </c>
      <c r="F135" s="15">
        <f t="shared" si="2"/>
        <v>295341476.97000021</v>
      </c>
      <c r="G135" s="35" t="s">
        <v>14</v>
      </c>
    </row>
    <row r="136" spans="1:7" x14ac:dyDescent="0.25">
      <c r="A136" s="44" t="s">
        <v>352</v>
      </c>
      <c r="B136" s="43" t="s">
        <v>349</v>
      </c>
      <c r="C136" s="49" t="s">
        <v>52</v>
      </c>
      <c r="D136" s="18">
        <v>0</v>
      </c>
      <c r="E136" s="40">
        <v>44800</v>
      </c>
      <c r="F136" s="15">
        <f t="shared" si="2"/>
        <v>295296676.97000021</v>
      </c>
      <c r="G136" s="35" t="s">
        <v>124</v>
      </c>
    </row>
    <row r="137" spans="1:7" x14ac:dyDescent="0.25">
      <c r="A137" s="44" t="s">
        <v>353</v>
      </c>
      <c r="B137" s="43" t="s">
        <v>349</v>
      </c>
      <c r="C137" s="49" t="s">
        <v>421</v>
      </c>
      <c r="D137" s="18">
        <v>0</v>
      </c>
      <c r="E137" s="40">
        <v>2968000</v>
      </c>
      <c r="F137" s="15">
        <f t="shared" si="2"/>
        <v>292328676.97000021</v>
      </c>
      <c r="G137" s="35" t="s">
        <v>120</v>
      </c>
    </row>
    <row r="138" spans="1:7" x14ac:dyDescent="0.25">
      <c r="A138" s="44" t="s">
        <v>354</v>
      </c>
      <c r="B138" s="43" t="s">
        <v>349</v>
      </c>
      <c r="C138" s="49" t="s">
        <v>422</v>
      </c>
      <c r="D138" s="18">
        <v>0</v>
      </c>
      <c r="E138" s="40">
        <v>298674.44</v>
      </c>
      <c r="F138" s="15">
        <f t="shared" si="2"/>
        <v>292030002.53000021</v>
      </c>
      <c r="G138" s="35" t="s">
        <v>125</v>
      </c>
    </row>
    <row r="139" spans="1:7" x14ac:dyDescent="0.25">
      <c r="A139" s="44" t="s">
        <v>355</v>
      </c>
      <c r="B139" s="43" t="s">
        <v>349</v>
      </c>
      <c r="C139" s="49" t="s">
        <v>423</v>
      </c>
      <c r="D139" s="18">
        <v>0</v>
      </c>
      <c r="E139" s="40">
        <v>227651.73</v>
      </c>
      <c r="F139" s="15">
        <f t="shared" si="2"/>
        <v>291802350.80000019</v>
      </c>
      <c r="G139" s="35" t="s">
        <v>126</v>
      </c>
    </row>
    <row r="140" spans="1:7" x14ac:dyDescent="0.25">
      <c r="A140" s="44" t="s">
        <v>356</v>
      </c>
      <c r="B140" s="43" t="s">
        <v>349</v>
      </c>
      <c r="C140" s="49" t="s">
        <v>425</v>
      </c>
      <c r="D140" s="18">
        <v>0</v>
      </c>
      <c r="E140" s="40">
        <v>166465.72</v>
      </c>
      <c r="F140" s="15">
        <f t="shared" si="2"/>
        <v>291635885.08000016</v>
      </c>
      <c r="G140" s="35" t="s">
        <v>63</v>
      </c>
    </row>
    <row r="141" spans="1:7" x14ac:dyDescent="0.25">
      <c r="A141" s="44" t="s">
        <v>358</v>
      </c>
      <c r="B141" s="43" t="s">
        <v>357</v>
      </c>
      <c r="C141" s="49" t="s">
        <v>424</v>
      </c>
      <c r="D141" s="18">
        <v>0</v>
      </c>
      <c r="E141" s="40">
        <v>1082151.6600000001</v>
      </c>
      <c r="F141" s="15">
        <f t="shared" si="2"/>
        <v>290553733.42000014</v>
      </c>
      <c r="G141" s="35" t="s">
        <v>127</v>
      </c>
    </row>
    <row r="142" spans="1:7" x14ac:dyDescent="0.25">
      <c r="A142" s="44" t="s">
        <v>359</v>
      </c>
      <c r="B142" s="43" t="s">
        <v>357</v>
      </c>
      <c r="C142" s="49" t="s">
        <v>231</v>
      </c>
      <c r="D142" s="18">
        <v>0</v>
      </c>
      <c r="E142" s="40">
        <v>20460</v>
      </c>
      <c r="F142" s="15">
        <f t="shared" si="2"/>
        <v>290533273.42000014</v>
      </c>
      <c r="G142" s="35" t="s">
        <v>128</v>
      </c>
    </row>
    <row r="143" spans="1:7" x14ac:dyDescent="0.25">
      <c r="A143" s="44" t="s">
        <v>361</v>
      </c>
      <c r="B143" s="43" t="s">
        <v>360</v>
      </c>
      <c r="C143" s="49" t="s">
        <v>426</v>
      </c>
      <c r="D143" s="18">
        <v>0</v>
      </c>
      <c r="E143" s="40">
        <v>1265499.71</v>
      </c>
      <c r="F143" s="15">
        <f t="shared" si="2"/>
        <v>289267773.71000016</v>
      </c>
      <c r="G143" s="35" t="s">
        <v>129</v>
      </c>
    </row>
    <row r="144" spans="1:7" x14ac:dyDescent="0.25">
      <c r="A144" s="44" t="s">
        <v>362</v>
      </c>
      <c r="B144" s="43" t="s">
        <v>360</v>
      </c>
      <c r="C144" s="49" t="s">
        <v>363</v>
      </c>
      <c r="D144" s="18">
        <v>0</v>
      </c>
      <c r="E144" s="40">
        <v>30250</v>
      </c>
      <c r="F144" s="15">
        <f t="shared" si="2"/>
        <v>289237523.71000016</v>
      </c>
      <c r="G144" s="35" t="s">
        <v>71</v>
      </c>
    </row>
    <row r="145" spans="1:7" x14ac:dyDescent="0.25">
      <c r="A145" s="44" t="s">
        <v>364</v>
      </c>
      <c r="B145" s="43" t="s">
        <v>360</v>
      </c>
      <c r="C145" s="49" t="s">
        <v>365</v>
      </c>
      <c r="D145" s="18">
        <v>0</v>
      </c>
      <c r="E145" s="40">
        <v>117897.38</v>
      </c>
      <c r="F145" s="15">
        <f t="shared" ref="F145:F172" si="3">+F144-E145</f>
        <v>289119626.33000016</v>
      </c>
      <c r="G145" s="35" t="s">
        <v>130</v>
      </c>
    </row>
    <row r="146" spans="1:7" x14ac:dyDescent="0.25">
      <c r="A146" s="44" t="s">
        <v>366</v>
      </c>
      <c r="B146" s="43" t="s">
        <v>360</v>
      </c>
      <c r="C146" s="49" t="s">
        <v>367</v>
      </c>
      <c r="D146" s="18">
        <v>0</v>
      </c>
      <c r="E146" s="40">
        <v>200200</v>
      </c>
      <c r="F146" s="15">
        <f t="shared" si="3"/>
        <v>288919426.33000016</v>
      </c>
      <c r="G146" s="35" t="s">
        <v>130</v>
      </c>
    </row>
    <row r="147" spans="1:7" x14ac:dyDescent="0.25">
      <c r="A147" s="44" t="s">
        <v>368</v>
      </c>
      <c r="B147" s="43" t="s">
        <v>360</v>
      </c>
      <c r="C147" s="49" t="s">
        <v>31</v>
      </c>
      <c r="D147" s="18">
        <v>0</v>
      </c>
      <c r="E147" s="40">
        <v>49388.29</v>
      </c>
      <c r="F147" s="15">
        <f t="shared" si="3"/>
        <v>288870038.04000014</v>
      </c>
      <c r="G147" s="35" t="s">
        <v>131</v>
      </c>
    </row>
    <row r="148" spans="1:7" x14ac:dyDescent="0.25">
      <c r="A148" s="44" t="s">
        <v>369</v>
      </c>
      <c r="B148" s="43" t="s">
        <v>360</v>
      </c>
      <c r="C148" s="49" t="s">
        <v>14</v>
      </c>
      <c r="D148" s="18">
        <v>0</v>
      </c>
      <c r="E148" s="40">
        <v>35700.800000000003</v>
      </c>
      <c r="F148" s="15">
        <f t="shared" si="3"/>
        <v>288834337.24000013</v>
      </c>
      <c r="G148" s="35" t="s">
        <v>14</v>
      </c>
    </row>
    <row r="149" spans="1:7" x14ac:dyDescent="0.25">
      <c r="A149" s="44" t="s">
        <v>370</v>
      </c>
      <c r="B149" s="43" t="s">
        <v>360</v>
      </c>
      <c r="C149" s="49" t="s">
        <v>371</v>
      </c>
      <c r="D149" s="18">
        <v>0</v>
      </c>
      <c r="E149" s="40">
        <v>63961.599999999999</v>
      </c>
      <c r="F149" s="15">
        <f t="shared" si="3"/>
        <v>288770375.6400001</v>
      </c>
      <c r="G149" s="35" t="s">
        <v>132</v>
      </c>
    </row>
    <row r="150" spans="1:7" x14ac:dyDescent="0.25">
      <c r="A150" s="44" t="s">
        <v>372</v>
      </c>
      <c r="B150" s="43" t="s">
        <v>360</v>
      </c>
      <c r="C150" s="49" t="s">
        <v>373</v>
      </c>
      <c r="D150" s="18">
        <v>0</v>
      </c>
      <c r="E150" s="40">
        <v>158582.39999999999</v>
      </c>
      <c r="F150" s="15">
        <f t="shared" si="3"/>
        <v>288611793.24000013</v>
      </c>
      <c r="G150" s="35" t="s">
        <v>111</v>
      </c>
    </row>
    <row r="151" spans="1:7" x14ac:dyDescent="0.25">
      <c r="A151" s="44" t="s">
        <v>374</v>
      </c>
      <c r="B151" s="43" t="s">
        <v>360</v>
      </c>
      <c r="C151" s="49" t="s">
        <v>375</v>
      </c>
      <c r="D151" s="18">
        <v>0</v>
      </c>
      <c r="E151" s="40">
        <v>22000</v>
      </c>
      <c r="F151" s="15">
        <f t="shared" si="3"/>
        <v>288589793.24000013</v>
      </c>
      <c r="G151" s="35" t="s">
        <v>123</v>
      </c>
    </row>
    <row r="152" spans="1:7" x14ac:dyDescent="0.25">
      <c r="A152" s="44" t="s">
        <v>376</v>
      </c>
      <c r="B152" s="43" t="s">
        <v>360</v>
      </c>
      <c r="C152" s="49" t="s">
        <v>377</v>
      </c>
      <c r="D152" s="18">
        <v>0</v>
      </c>
      <c r="E152" s="40">
        <v>28206.51</v>
      </c>
      <c r="F152" s="15">
        <f t="shared" si="3"/>
        <v>288561586.73000014</v>
      </c>
      <c r="G152" s="35" t="s">
        <v>20</v>
      </c>
    </row>
    <row r="153" spans="1:7" x14ac:dyDescent="0.25">
      <c r="A153" s="44" t="s">
        <v>378</v>
      </c>
      <c r="B153" s="43" t="s">
        <v>360</v>
      </c>
      <c r="C153" s="49" t="s">
        <v>379</v>
      </c>
      <c r="D153" s="18">
        <v>0</v>
      </c>
      <c r="E153" s="40">
        <v>185675.97</v>
      </c>
      <c r="F153" s="15">
        <f t="shared" si="3"/>
        <v>288375910.76000011</v>
      </c>
      <c r="G153" s="35" t="s">
        <v>133</v>
      </c>
    </row>
    <row r="154" spans="1:7" x14ac:dyDescent="0.25">
      <c r="A154" s="44" t="s">
        <v>381</v>
      </c>
      <c r="B154" s="43" t="s">
        <v>380</v>
      </c>
      <c r="C154" s="49" t="s">
        <v>251</v>
      </c>
      <c r="D154" s="18">
        <v>0</v>
      </c>
      <c r="E154" s="40">
        <v>192240</v>
      </c>
      <c r="F154" s="15">
        <f t="shared" si="3"/>
        <v>288183670.76000011</v>
      </c>
      <c r="G154" s="35" t="s">
        <v>30</v>
      </c>
    </row>
    <row r="155" spans="1:7" x14ac:dyDescent="0.25">
      <c r="A155" s="44" t="s">
        <v>382</v>
      </c>
      <c r="B155" s="43" t="s">
        <v>380</v>
      </c>
      <c r="C155" s="49" t="s">
        <v>92</v>
      </c>
      <c r="D155" s="18">
        <v>0</v>
      </c>
      <c r="E155" s="40">
        <v>799731.36</v>
      </c>
      <c r="F155" s="15">
        <f t="shared" si="3"/>
        <v>287383939.4000001</v>
      </c>
      <c r="G155" s="35" t="s">
        <v>134</v>
      </c>
    </row>
    <row r="156" spans="1:7" x14ac:dyDescent="0.25">
      <c r="A156" s="44" t="s">
        <v>383</v>
      </c>
      <c r="B156" s="43" t="s">
        <v>380</v>
      </c>
      <c r="C156" s="49" t="s">
        <v>384</v>
      </c>
      <c r="D156" s="18">
        <v>0</v>
      </c>
      <c r="E156" s="40">
        <v>618315</v>
      </c>
      <c r="F156" s="15">
        <f t="shared" si="3"/>
        <v>286765624.4000001</v>
      </c>
      <c r="G156" s="35" t="s">
        <v>29</v>
      </c>
    </row>
    <row r="157" spans="1:7" x14ac:dyDescent="0.25">
      <c r="A157" s="44" t="s">
        <v>385</v>
      </c>
      <c r="B157" s="43" t="s">
        <v>380</v>
      </c>
      <c r="C157" s="49" t="s">
        <v>386</v>
      </c>
      <c r="D157" s="18">
        <v>0</v>
      </c>
      <c r="E157" s="40">
        <v>235941</v>
      </c>
      <c r="F157" s="15">
        <f t="shared" si="3"/>
        <v>286529683.4000001</v>
      </c>
      <c r="G157" s="35" t="s">
        <v>29</v>
      </c>
    </row>
    <row r="158" spans="1:7" x14ac:dyDescent="0.25">
      <c r="A158" s="44" t="s">
        <v>387</v>
      </c>
      <c r="B158" s="43" t="s">
        <v>380</v>
      </c>
      <c r="C158" s="49" t="s">
        <v>388</v>
      </c>
      <c r="D158" s="18">
        <v>0</v>
      </c>
      <c r="E158" s="40">
        <v>400000</v>
      </c>
      <c r="F158" s="15">
        <f t="shared" si="3"/>
        <v>286129683.4000001</v>
      </c>
      <c r="G158" s="35" t="s">
        <v>135</v>
      </c>
    </row>
    <row r="159" spans="1:7" x14ac:dyDescent="0.25">
      <c r="A159" s="44" t="s">
        <v>389</v>
      </c>
      <c r="B159" s="43" t="s">
        <v>380</v>
      </c>
      <c r="C159" s="49" t="s">
        <v>388</v>
      </c>
      <c r="D159" s="18">
        <v>0</v>
      </c>
      <c r="E159" s="40">
        <v>800000</v>
      </c>
      <c r="F159" s="15">
        <f t="shared" si="3"/>
        <v>285329683.4000001</v>
      </c>
      <c r="G159" s="35" t="s">
        <v>136</v>
      </c>
    </row>
    <row r="160" spans="1:7" x14ac:dyDescent="0.25">
      <c r="A160" s="44" t="s">
        <v>391</v>
      </c>
      <c r="B160" s="43" t="s">
        <v>390</v>
      </c>
      <c r="C160" s="49" t="s">
        <v>392</v>
      </c>
      <c r="D160" s="18">
        <v>0</v>
      </c>
      <c r="E160" s="40">
        <v>103476.73</v>
      </c>
      <c r="F160" s="15">
        <f t="shared" si="3"/>
        <v>285226206.67000008</v>
      </c>
      <c r="G160" s="35" t="s">
        <v>38</v>
      </c>
    </row>
    <row r="161" spans="1:8" x14ac:dyDescent="0.25">
      <c r="A161" s="44" t="s">
        <v>393</v>
      </c>
      <c r="B161" s="43" t="s">
        <v>390</v>
      </c>
      <c r="C161" s="49" t="s">
        <v>21</v>
      </c>
      <c r="D161" s="18">
        <v>0</v>
      </c>
      <c r="E161" s="40">
        <v>42254.41</v>
      </c>
      <c r="F161" s="15">
        <f t="shared" si="3"/>
        <v>285183952.26000005</v>
      </c>
      <c r="G161" s="35" t="s">
        <v>137</v>
      </c>
    </row>
    <row r="162" spans="1:8" x14ac:dyDescent="0.25">
      <c r="A162" s="44" t="s">
        <v>394</v>
      </c>
      <c r="B162" s="43" t="s">
        <v>390</v>
      </c>
      <c r="C162" s="49" t="s">
        <v>395</v>
      </c>
      <c r="D162" s="18">
        <v>0</v>
      </c>
      <c r="E162" s="40">
        <v>337169.25</v>
      </c>
      <c r="F162" s="15">
        <f t="shared" si="3"/>
        <v>284846783.01000005</v>
      </c>
      <c r="G162" s="35" t="s">
        <v>48</v>
      </c>
    </row>
    <row r="163" spans="1:8" x14ac:dyDescent="0.25">
      <c r="A163" s="44" t="s">
        <v>396</v>
      </c>
      <c r="B163" s="43" t="s">
        <v>390</v>
      </c>
      <c r="C163" s="49" t="s">
        <v>397</v>
      </c>
      <c r="D163" s="18">
        <v>0</v>
      </c>
      <c r="E163" s="40">
        <v>747385</v>
      </c>
      <c r="F163" s="15">
        <f t="shared" si="3"/>
        <v>284099398.01000005</v>
      </c>
      <c r="G163" s="35" t="s">
        <v>66</v>
      </c>
    </row>
    <row r="164" spans="1:8" x14ac:dyDescent="0.25">
      <c r="A164" s="44" t="s">
        <v>398</v>
      </c>
      <c r="B164" s="43" t="s">
        <v>390</v>
      </c>
      <c r="C164" s="49" t="s">
        <v>235</v>
      </c>
      <c r="D164" s="18">
        <v>0</v>
      </c>
      <c r="E164" s="40">
        <v>551346.30000000005</v>
      </c>
      <c r="F164" s="15">
        <f t="shared" si="3"/>
        <v>283548051.71000004</v>
      </c>
      <c r="G164" s="35" t="s">
        <v>138</v>
      </c>
    </row>
    <row r="165" spans="1:8" x14ac:dyDescent="0.25">
      <c r="A165" s="44" t="s">
        <v>400</v>
      </c>
      <c r="B165" s="43" t="s">
        <v>399</v>
      </c>
      <c r="C165" s="49" t="s">
        <v>401</v>
      </c>
      <c r="D165" s="18">
        <v>0</v>
      </c>
      <c r="E165" s="40">
        <v>62475</v>
      </c>
      <c r="F165" s="15">
        <f t="shared" si="3"/>
        <v>283485576.71000004</v>
      </c>
      <c r="G165" s="35" t="s">
        <v>139</v>
      </c>
    </row>
    <row r="166" spans="1:8" x14ac:dyDescent="0.25">
      <c r="A166" s="44" t="s">
        <v>402</v>
      </c>
      <c r="B166" s="43" t="s">
        <v>399</v>
      </c>
      <c r="C166" s="49" t="s">
        <v>20</v>
      </c>
      <c r="D166" s="18">
        <v>0</v>
      </c>
      <c r="E166" s="40">
        <v>188531.74</v>
      </c>
      <c r="F166" s="15">
        <f t="shared" si="3"/>
        <v>283297044.97000003</v>
      </c>
      <c r="G166" s="35" t="s">
        <v>52</v>
      </c>
    </row>
    <row r="167" spans="1:8" x14ac:dyDescent="0.25">
      <c r="A167" s="44" t="s">
        <v>403</v>
      </c>
      <c r="B167" s="43" t="s">
        <v>399</v>
      </c>
      <c r="C167" s="49" t="s">
        <v>404</v>
      </c>
      <c r="D167" s="18">
        <v>0</v>
      </c>
      <c r="E167" s="40">
        <v>28900</v>
      </c>
      <c r="F167" s="15">
        <f t="shared" si="3"/>
        <v>283268144.97000003</v>
      </c>
      <c r="G167" s="35" t="s">
        <v>89</v>
      </c>
    </row>
    <row r="168" spans="1:8" x14ac:dyDescent="0.25">
      <c r="A168" s="44" t="s">
        <v>405</v>
      </c>
      <c r="B168" s="43" t="s">
        <v>399</v>
      </c>
      <c r="C168" s="49" t="s">
        <v>427</v>
      </c>
      <c r="D168" s="18">
        <v>0</v>
      </c>
      <c r="E168" s="40">
        <v>145000</v>
      </c>
      <c r="F168" s="15">
        <f t="shared" si="3"/>
        <v>283123144.97000003</v>
      </c>
      <c r="G168" s="35" t="s">
        <v>89</v>
      </c>
    </row>
    <row r="169" spans="1:8" x14ac:dyDescent="0.25">
      <c r="A169" s="44" t="s">
        <v>407</v>
      </c>
      <c r="B169" s="43" t="s">
        <v>406</v>
      </c>
      <c r="C169" s="49" t="s">
        <v>397</v>
      </c>
      <c r="D169" s="18">
        <v>0</v>
      </c>
      <c r="E169" s="40">
        <v>3250</v>
      </c>
      <c r="F169" s="15">
        <f t="shared" si="3"/>
        <v>283119894.97000003</v>
      </c>
      <c r="G169" s="35" t="s">
        <v>140</v>
      </c>
    </row>
    <row r="170" spans="1:8" x14ac:dyDescent="0.25">
      <c r="A170" s="44" t="s">
        <v>408</v>
      </c>
      <c r="B170" s="43" t="s">
        <v>406</v>
      </c>
      <c r="C170" s="49" t="s">
        <v>251</v>
      </c>
      <c r="D170" s="18">
        <v>0</v>
      </c>
      <c r="E170" s="40">
        <v>4032</v>
      </c>
      <c r="F170" s="15">
        <f t="shared" si="3"/>
        <v>283115862.97000003</v>
      </c>
      <c r="G170" s="35" t="s">
        <v>76</v>
      </c>
    </row>
    <row r="171" spans="1:8" x14ac:dyDescent="0.25">
      <c r="A171" s="44" t="s">
        <v>409</v>
      </c>
      <c r="B171" s="43" t="s">
        <v>406</v>
      </c>
      <c r="C171" s="49" t="s">
        <v>410</v>
      </c>
      <c r="D171" s="18">
        <v>0</v>
      </c>
      <c r="E171" s="40">
        <v>1000000</v>
      </c>
      <c r="F171" s="15">
        <f t="shared" si="3"/>
        <v>282115862.97000003</v>
      </c>
      <c r="G171" s="35" t="s">
        <v>37</v>
      </c>
    </row>
    <row r="172" spans="1:8" ht="16.5" thickBot="1" x14ac:dyDescent="0.3">
      <c r="A172" s="44" t="s">
        <v>411</v>
      </c>
      <c r="B172" s="43" t="s">
        <v>406</v>
      </c>
      <c r="C172" s="49" t="s">
        <v>428</v>
      </c>
      <c r="D172" s="18">
        <v>0</v>
      </c>
      <c r="E172" s="40">
        <v>728306.64</v>
      </c>
      <c r="F172" s="15">
        <f t="shared" si="3"/>
        <v>281387556.33000004</v>
      </c>
      <c r="G172" s="35" t="s">
        <v>141</v>
      </c>
    </row>
    <row r="173" spans="1:8" ht="16.5" customHeight="1" thickBot="1" x14ac:dyDescent="0.3">
      <c r="A173" s="56" t="s">
        <v>150</v>
      </c>
      <c r="B173" s="57"/>
      <c r="C173" s="58"/>
      <c r="D173" s="41">
        <f>SUM(D12:D172)</f>
        <v>52218347.810000002</v>
      </c>
      <c r="E173" s="41">
        <f>SUM(E12:E172)</f>
        <v>165058553.57999998</v>
      </c>
      <c r="F173" s="42"/>
    </row>
    <row r="174" spans="1:8" ht="16.5" customHeight="1" thickBot="1" x14ac:dyDescent="0.3">
      <c r="A174" s="56" t="s">
        <v>412</v>
      </c>
      <c r="B174" s="57"/>
      <c r="C174" s="57"/>
      <c r="D174" s="27"/>
      <c r="E174" s="28"/>
      <c r="F174" s="21">
        <f>+F172</f>
        <v>281387556.33000004</v>
      </c>
      <c r="H174" s="48"/>
    </row>
    <row r="175" spans="1:8" x14ac:dyDescent="0.25">
      <c r="A175" s="4"/>
      <c r="B175" s="4"/>
      <c r="C175" s="4"/>
      <c r="D175" s="4"/>
      <c r="E175" s="4"/>
      <c r="H175" s="22"/>
    </row>
    <row r="176" spans="1:8" x14ac:dyDescent="0.25">
      <c r="A176" s="4"/>
      <c r="B176" s="4"/>
      <c r="C176" s="4"/>
      <c r="D176" s="4"/>
      <c r="E176" s="4"/>
    </row>
    <row r="177" spans="1:6" x14ac:dyDescent="0.25">
      <c r="A177" s="4"/>
      <c r="B177" s="4"/>
      <c r="C177" s="4"/>
      <c r="D177" s="4"/>
      <c r="E177" s="4"/>
    </row>
    <row r="178" spans="1:6" x14ac:dyDescent="0.25">
      <c r="A178" s="4"/>
      <c r="B178" s="4"/>
      <c r="C178" s="4"/>
      <c r="D178" s="4"/>
      <c r="E178" s="4"/>
      <c r="F178" s="31"/>
    </row>
    <row r="179" spans="1:6" x14ac:dyDescent="0.25">
      <c r="A179" s="4"/>
      <c r="B179" s="4"/>
      <c r="C179" s="4"/>
      <c r="D179" s="4"/>
      <c r="E179" s="4"/>
      <c r="F179" s="31"/>
    </row>
    <row r="180" spans="1:6" ht="16.5" customHeight="1" x14ac:dyDescent="0.25">
      <c r="A180" s="52"/>
      <c r="B180" s="52"/>
      <c r="C180" s="2"/>
      <c r="D180" s="2"/>
      <c r="E180" s="2"/>
      <c r="F180" s="3"/>
    </row>
    <row r="181" spans="1:6" ht="15.75" customHeight="1" x14ac:dyDescent="0.25">
      <c r="A181" s="29" t="s">
        <v>142</v>
      </c>
      <c r="B181" s="29"/>
      <c r="C181" s="30" t="s">
        <v>145</v>
      </c>
      <c r="D181" s="29" t="s">
        <v>58</v>
      </c>
      <c r="E181" s="29"/>
      <c r="F181" s="32"/>
    </row>
    <row r="182" spans="1:6" ht="15.75" customHeight="1" x14ac:dyDescent="0.25">
      <c r="A182" s="51" t="s">
        <v>143</v>
      </c>
      <c r="B182" s="51"/>
      <c r="C182" s="33" t="s">
        <v>146</v>
      </c>
      <c r="D182" s="51" t="s">
        <v>59</v>
      </c>
      <c r="E182" s="51"/>
      <c r="F182" s="25"/>
    </row>
    <row r="183" spans="1:6" ht="15.75" customHeight="1" x14ac:dyDescent="0.25">
      <c r="A183" s="53" t="s">
        <v>144</v>
      </c>
      <c r="B183" s="53"/>
      <c r="C183" s="30" t="s">
        <v>147</v>
      </c>
      <c r="D183" s="29" t="s">
        <v>57</v>
      </c>
      <c r="E183" s="29"/>
      <c r="F183" s="29"/>
    </row>
    <row r="186" spans="1:6" x14ac:dyDescent="0.25">
      <c r="C186" s="13"/>
    </row>
  </sheetData>
  <mergeCells count="12">
    <mergeCell ref="A8:B8"/>
    <mergeCell ref="A4:F4"/>
    <mergeCell ref="A5:F5"/>
    <mergeCell ref="A6:B6"/>
    <mergeCell ref="A7:B7"/>
    <mergeCell ref="D182:E182"/>
    <mergeCell ref="A182:B182"/>
    <mergeCell ref="A180:B180"/>
    <mergeCell ref="A183:B183"/>
    <mergeCell ref="A9:B9"/>
    <mergeCell ref="A173:C173"/>
    <mergeCell ref="A174:C174"/>
  </mergeCells>
  <phoneticPr fontId="9" type="noConversion"/>
  <pageMargins left="0.83" right="0.7" top="0.75" bottom="0.75" header="0.3" footer="0.3"/>
  <pageSetup paperSize="9" scale="8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1159f0-d269-4be3-b46f-1528f0aa7b35">
      <Terms xmlns="http://schemas.microsoft.com/office/infopath/2007/PartnerControls"/>
    </lcf76f155ced4ddcb4097134ff3c332f>
    <TaxCatchAll xmlns="f1a36d1d-db40-4e71-bb09-07986533af5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C14E0F0145C04199E8CF9DFBBEC101" ma:contentTypeVersion="13" ma:contentTypeDescription="Crear nuevo documento." ma:contentTypeScope="" ma:versionID="c2095bbc2d8763a40d0cfb1ef03d5fcf">
  <xsd:schema xmlns:xsd="http://www.w3.org/2001/XMLSchema" xmlns:xs="http://www.w3.org/2001/XMLSchema" xmlns:p="http://schemas.microsoft.com/office/2006/metadata/properties" xmlns:ns2="191159f0-d269-4be3-b46f-1528f0aa7b35" xmlns:ns3="f1a36d1d-db40-4e71-bb09-07986533af5b" targetNamespace="http://schemas.microsoft.com/office/2006/metadata/properties" ma:root="true" ma:fieldsID="a9ff861b51af939b81a2a0bfcbde0637" ns2:_="" ns3:_="">
    <xsd:import namespace="191159f0-d269-4be3-b46f-1528f0aa7b35"/>
    <xsd:import namespace="f1a36d1d-db40-4e71-bb09-07986533af5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1159f0-d269-4be3-b46f-1528f0aa7b3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cadc7a9-7ec3-46e5-b8d2-2070e7d381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36d1d-db40-4e71-bb09-07986533af5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33d8424-b64b-4c77-b67a-5faad569c261}" ma:internalName="TaxCatchAll" ma:showField="CatchAllData" ma:web="f1a36d1d-db40-4e71-bb09-07986533af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3BD6D3-16CE-4E50-AA57-FB1B2F7B76BA}">
  <ds:schemaRefs>
    <ds:schemaRef ds:uri="http://purl.org/dc/dcmitype/"/>
    <ds:schemaRef ds:uri="http://purl.org/dc/elements/1.1/"/>
    <ds:schemaRef ds:uri="f1a36d1d-db40-4e71-bb09-07986533af5b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191159f0-d269-4be3-b46f-1528f0aa7b35"/>
  </ds:schemaRefs>
</ds:datastoreItem>
</file>

<file path=customXml/itemProps2.xml><?xml version="1.0" encoding="utf-8"?>
<ds:datastoreItem xmlns:ds="http://schemas.openxmlformats.org/officeDocument/2006/customXml" ds:itemID="{FE072AC2-4A6C-4048-9DCE-4F391228E8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289BD4-6C5B-4687-ABC7-CD687AEE35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1159f0-d269-4be3-b46f-1528f0aa7b35"/>
    <ds:schemaRef ds:uri="f1a36d1d-db40-4e71-bb09-07986533af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Guzman</dc:creator>
  <cp:lastModifiedBy>Daniela Michelle Gomez Medrano</cp:lastModifiedBy>
  <cp:lastPrinted>2024-11-10T23:01:44Z</cp:lastPrinted>
  <dcterms:created xsi:type="dcterms:W3CDTF">2015-06-05T18:19:34Z</dcterms:created>
  <dcterms:modified xsi:type="dcterms:W3CDTF">2024-12-16T17:38:59Z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0x0101005DC14E0F0145C04199E8CF9DFBBEC101</vt:lpwstr>
  </property>
</Properties>
</file>