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PDF\New Portal\14- Finanzas\Ingreso y Egresos\Cuenta del Tesoro\2025\Mayo\"/>
    </mc:Choice>
  </mc:AlternateContent>
  <bookViews>
    <workbookView xWindow="0" yWindow="0" windowWidth="20490" windowHeight="7500"/>
  </bookViews>
  <sheets>
    <sheet name="MAYO" sheetId="3" r:id="rId1"/>
  </sheets>
  <definedNames>
    <definedName name="_xlnm.Print_Area" localSheetId="0">MAYO!$A$1:$F$115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" i="3" l="1"/>
  <c r="E105" i="3"/>
  <c r="F15" i="3"/>
  <c r="F16" i="3" s="1"/>
  <c r="F17" i="3" s="1"/>
  <c r="F18" i="3" l="1"/>
  <c r="F19" i="3" l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l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6" i="3" l="1"/>
</calcChain>
</file>

<file path=xl/sharedStrings.xml><?xml version="1.0" encoding="utf-8"?>
<sst xmlns="http://schemas.openxmlformats.org/spreadsheetml/2006/main" count="201" uniqueCount="112">
  <si>
    <t>RELACION DE INGRESOS Y EGRESOS</t>
  </si>
  <si>
    <t>BANRESERVAS</t>
  </si>
  <si>
    <t xml:space="preserve"> </t>
  </si>
  <si>
    <t>Cuenta Tesoreria</t>
  </si>
  <si>
    <t>CUENTA DEL TESORO</t>
  </si>
  <si>
    <t>NO. TRANSF/ LIBRAMIENTO</t>
  </si>
  <si>
    <t>FECHA</t>
  </si>
  <si>
    <t>BENEFICIARIO</t>
  </si>
  <si>
    <t>DEBITO</t>
  </si>
  <si>
    <t>CREDITO</t>
  </si>
  <si>
    <t>BALANCE</t>
  </si>
  <si>
    <t>N/A</t>
  </si>
  <si>
    <t>INVERSIONES DLP, SRL</t>
  </si>
  <si>
    <t>ADMINISTRADORA DE RIESGO DE SALUD DR YUNEN S A</t>
  </si>
  <si>
    <t>EMPRESA DISTRIBUIDORA DE ELECTRICIDAD DEL ESTE S A</t>
  </si>
  <si>
    <t>HUMANO SEGUROS S A</t>
  </si>
  <si>
    <t>JUANA MARITZA GUILLEN LIRANZO</t>
  </si>
  <si>
    <t>SEGUROS UNIVERSAL C POR A</t>
  </si>
  <si>
    <t>SEGURO NACIONAL DE SALUD</t>
  </si>
  <si>
    <t>Formato:</t>
  </si>
  <si>
    <t>Excel</t>
  </si>
  <si>
    <t>Tamaño :</t>
  </si>
  <si>
    <t>INVERSIONES YANG, SRL</t>
  </si>
  <si>
    <t>MINERVINO, SRL</t>
  </si>
  <si>
    <t>MAPFRE SALUD ARS, S.A.</t>
  </si>
  <si>
    <t>CORPORACION DE ACUEDUCTO Y ALCANTARILLADO DE SANTIAGO</t>
  </si>
  <si>
    <t xml:space="preserve">Fecha:  </t>
  </si>
  <si>
    <t>EDESUR DOMINICANA, S.A</t>
  </si>
  <si>
    <t>NELIDE GROUP, SRL</t>
  </si>
  <si>
    <t>ARS MONUMENTAL, SA</t>
  </si>
  <si>
    <t>NOE ENRIQUE LIZARDO SANCHEZ</t>
  </si>
  <si>
    <t>JOSE MICHAEL FRANCO MARTE</t>
  </si>
  <si>
    <t>BELKIS CARMEN MINYETY DE MARTINEZ</t>
  </si>
  <si>
    <t>SUPLIDORES DEL CARIBE (SUPLIDELCA), SRL</t>
  </si>
  <si>
    <t>TOTAL DEBITOS Y CREDITOS</t>
  </si>
  <si>
    <t>INST NAC DE AGUAS POTABLES Y ALCATARILLADOS</t>
  </si>
  <si>
    <t>NEOAGRO, SRL</t>
  </si>
  <si>
    <t>COMPANIA DOMINICANA DE TELEFONOS C POR A</t>
  </si>
  <si>
    <t>AYUNTAMIENTO DEL DISTRITO NACIONAL</t>
  </si>
  <si>
    <t xml:space="preserve">Hora:               </t>
  </si>
  <si>
    <t>VIÁTICOS DENTRO DEL PAÍS</t>
  </si>
  <si>
    <t>CONSORCIO ENERGETICO PUNTA CANA-MACAO, SA (CEPM)</t>
  </si>
  <si>
    <t>PAGO DE HORAS EXTRAORDINARIAS</t>
  </si>
  <si>
    <t>INTERINATO</t>
  </si>
  <si>
    <t>SUELDOS AL PERSONAL FIJO EN TRÁMITE DE PENSIONES</t>
  </si>
  <si>
    <t>SUELDOS EMPLEADOS FIJOS</t>
  </si>
  <si>
    <t>EMPLEADOS TEMPORALES</t>
  </si>
  <si>
    <t>COMPENSACIÓN SERVICIOS DE SEGURIDAD</t>
  </si>
  <si>
    <t>PROPORCIÓN DE VACACIONES NO DISFRUTADAS</t>
  </si>
  <si>
    <t>JARDIN ILUSIONES S A</t>
  </si>
  <si>
    <t>BALANCE AL 30 DE ABRIL 2025</t>
  </si>
  <si>
    <t>Del 01 al 31 de mayo del 2025</t>
  </si>
  <si>
    <t>TRANSF. GASTOS OPERACIONALES Y SUELDOS MAYO 2025</t>
  </si>
  <si>
    <t>TRANSF. CORRIENTE MAQ. TRAGAMONEDAS MAYO 2025</t>
  </si>
  <si>
    <t>BALANCE INICIAL AL 01/05/2025</t>
  </si>
  <si>
    <t>01/05/2025</t>
  </si>
  <si>
    <t>02/05/2025</t>
  </si>
  <si>
    <t>06/05/2025</t>
  </si>
  <si>
    <t>07/05/2025</t>
  </si>
  <si>
    <t>08/05/2025</t>
  </si>
  <si>
    <t>09/05/2025</t>
  </si>
  <si>
    <t>12/05/2025</t>
  </si>
  <si>
    <t>13/05/2025</t>
  </si>
  <si>
    <t>14/05/2025</t>
  </si>
  <si>
    <t>15/05/2025</t>
  </si>
  <si>
    <t>19/05/2025</t>
  </si>
  <si>
    <t>20/05/2025</t>
  </si>
  <si>
    <t>21/05/2025</t>
  </si>
  <si>
    <t>22/05/2025</t>
  </si>
  <si>
    <t>23/05/2025</t>
  </si>
  <si>
    <t>26/05/2025</t>
  </si>
  <si>
    <t>27/05/2025</t>
  </si>
  <si>
    <t>28/05/2025</t>
  </si>
  <si>
    <t>29/05/2025</t>
  </si>
  <si>
    <t>30/05/2025</t>
  </si>
  <si>
    <t>CARLOS ALEXANDRO ROSARIO DIAZ</t>
  </si>
  <si>
    <t>TAVAREZ JIMENEZ CLEANING SERVICES, SRL</t>
  </si>
  <si>
    <t>ISLA DOMINICANA DE PETROLEO CORPORATION</t>
  </si>
  <si>
    <t>FUNDACION UN MUNDO PARA LA NIÑEZ EN MOMENTOS DIFICILES, INC.</t>
  </si>
  <si>
    <t>FUNDACIÓN LA MERCED</t>
  </si>
  <si>
    <t>HOGAR DE NIÑAS HIJAS DE LA ALTAGRACIA</t>
  </si>
  <si>
    <t>JOSÉ RAMON FERNANDEZ</t>
  </si>
  <si>
    <t>FUNDACION PROYECTO AYUDA AL NINO</t>
  </si>
  <si>
    <t>ARMANDO ALQUIMIDES PEGUERO FABIAN</t>
  </si>
  <si>
    <t>FUNDACIÓN NIÑOS Y NIÑAS DE CRISTO FONICRI</t>
  </si>
  <si>
    <t>HOGAR ESCUELA ROSA DUARTE</t>
  </si>
  <si>
    <t>SUPLIMADE COMERCIAL, SRL</t>
  </si>
  <si>
    <t>EDENORTE DOMINICANA S A</t>
  </si>
  <si>
    <t>FONDO REPONIBLE INSTITUCIONAL</t>
  </si>
  <si>
    <t>ENVASADORA DE AGUA PEÑA HERMANOS, SRL</t>
  </si>
  <si>
    <t>NIDIA YOLANDA SANTANA SANCHEZ</t>
  </si>
  <si>
    <t>FUNDACIÓN ABRIENDO CAMINO, INC</t>
  </si>
  <si>
    <t>HOGAR INFANTIL SAN FRANCISCO DE ASIS</t>
  </si>
  <si>
    <t>FUNDACION CASA NAZARET</t>
  </si>
  <si>
    <t>PRIMA DE TRANSPORTE</t>
  </si>
  <si>
    <t>PERSONAL DE CARÁCTER EVENTUAL</t>
  </si>
  <si>
    <t>HOGAR FAMILIA BETHESDA</t>
  </si>
  <si>
    <t>MUSTARD SEED COMMUNITIES INC</t>
  </si>
  <si>
    <t>CENTRO DE FORMACION HOGAR VIRGEN DE LOURDES, SALCEDO</t>
  </si>
  <si>
    <t>FUNDACIÓN RED DE MISERICORDIA, INC</t>
  </si>
  <si>
    <t>ALDEAS INFANTILES SOS,  SANTO DOMINGO</t>
  </si>
  <si>
    <t>FUNDACIÓN MINISTERIAL SALMO 82.3, INC</t>
  </si>
  <si>
    <t>MINISTERIO JORNADA HACIA UN MEJOR DESTINO</t>
  </si>
  <si>
    <t>FUNDACIÓN PESEBRE DE BELÉN</t>
  </si>
  <si>
    <t>HOGAR EL FARO NINOS PARA CRISTO</t>
  </si>
  <si>
    <t>INCENTIVO POR RENDIMIENTO INDIVIDUAL</t>
  </si>
  <si>
    <t>FUNDACION ALBERGUE DE LA ESPERANZA, INC.</t>
  </si>
  <si>
    <t>MINISTERIO EVANGELICO TIEMPO DECISIVO</t>
  </si>
  <si>
    <t>15-1</t>
  </si>
  <si>
    <t>17-1</t>
  </si>
  <si>
    <t>N/C POR SUBSIDIO DE ENFERMEDAD COMÚN, MAYO 2025</t>
  </si>
  <si>
    <t>54.90 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</si>
</sst>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sz val="9"/>
      <color indexed="8"/>
      <name val="Calibri"/>
      <family val="2"/>
    </font>
    <font>
      <b/>
      <sz val="12"/>
      <name val="Times New Roman"/>
      <family val="1"/>
    </font>
    <font>
      <sz val="9"/>
      <name val="Calibri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164" fontId="3" fillId="0" borderId="6" xfId="1" applyFont="1" applyFill="1" applyBorder="1" applyAlignment="1">
      <alignment horizontal="right"/>
    </xf>
    <xf numFmtId="164" fontId="5" fillId="4" borderId="4" xfId="1" applyFont="1" applyFill="1" applyBorder="1" applyAlignment="1">
      <alignment wrapText="1"/>
    </xf>
    <xf numFmtId="0" fontId="5" fillId="0" borderId="0" xfId="0" applyFont="1" applyAlignment="1" applyProtection="1">
      <alignment vertical="center"/>
      <protection locked="0"/>
    </xf>
    <xf numFmtId="0" fontId="5" fillId="4" borderId="7" xfId="0" applyFont="1" applyFill="1" applyBorder="1" applyAlignment="1" applyProtection="1">
      <alignment vertical="top" wrapText="1"/>
      <protection locked="0"/>
    </xf>
    <xf numFmtId="2" fontId="7" fillId="0" borderId="6" xfId="1" applyNumberFormat="1" applyFont="1" applyFill="1" applyBorder="1" applyAlignment="1">
      <alignment wrapText="1"/>
    </xf>
    <xf numFmtId="0" fontId="5" fillId="2" borderId="14" xfId="0" applyFont="1" applyFill="1" applyBorder="1" applyAlignment="1">
      <alignment horizontal="center" vertical="center" wrapText="1"/>
    </xf>
    <xf numFmtId="2" fontId="5" fillId="0" borderId="6" xfId="1" applyNumberFormat="1" applyFont="1" applyFill="1" applyBorder="1" applyAlignment="1">
      <alignment horizontal="right" wrapText="1"/>
    </xf>
    <xf numFmtId="4" fontId="8" fillId="0" borderId="6" xfId="0" applyNumberFormat="1" applyFont="1" applyBorder="1" applyAlignment="1">
      <alignment horizontal="right"/>
    </xf>
    <xf numFmtId="164" fontId="5" fillId="0" borderId="6" xfId="1" applyFont="1" applyFill="1" applyBorder="1" applyAlignment="1">
      <alignment horizontal="right" wrapText="1"/>
    </xf>
    <xf numFmtId="164" fontId="5" fillId="4" borderId="1" xfId="1" applyFont="1" applyFill="1" applyBorder="1" applyAlignment="1" applyProtection="1">
      <alignment vertical="top" wrapText="1"/>
      <protection locked="0"/>
    </xf>
    <xf numFmtId="164" fontId="5" fillId="4" borderId="4" xfId="1" applyFont="1" applyFill="1" applyBorder="1" applyAlignment="1" applyProtection="1">
      <alignment vertical="top" wrapText="1"/>
      <protection locked="0"/>
    </xf>
    <xf numFmtId="0" fontId="5" fillId="4" borderId="15" xfId="0" applyFont="1" applyFill="1" applyBorder="1" applyAlignment="1" applyProtection="1">
      <alignment vertical="top" wrapText="1"/>
      <protection locked="0"/>
    </xf>
    <xf numFmtId="43" fontId="2" fillId="0" borderId="0" xfId="0" applyNumberFormat="1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top" wrapText="1"/>
    </xf>
    <xf numFmtId="43" fontId="0" fillId="0" borderId="0" xfId="0" applyNumberFormat="1"/>
    <xf numFmtId="14" fontId="9" fillId="0" borderId="0" xfId="0" applyNumberFormat="1" applyFont="1" applyAlignment="1">
      <alignment horizontal="left" vertical="center" wrapText="1"/>
    </xf>
    <xf numFmtId="49" fontId="10" fillId="0" borderId="6" xfId="0" applyNumberFormat="1" applyFont="1" applyBorder="1" applyAlignment="1">
      <alignment horizontal="center"/>
    </xf>
    <xf numFmtId="15" fontId="10" fillId="0" borderId="6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left"/>
    </xf>
    <xf numFmtId="0" fontId="9" fillId="0" borderId="5" xfId="0" applyFont="1" applyBorder="1" applyAlignment="1">
      <alignment horizontal="center" wrapText="1"/>
    </xf>
    <xf numFmtId="14" fontId="9" fillId="0" borderId="6" xfId="0" applyNumberFormat="1" applyFont="1" applyBorder="1" applyAlignment="1">
      <alignment horizontal="center"/>
    </xf>
    <xf numFmtId="43" fontId="2" fillId="0" borderId="0" xfId="0" applyNumberFormat="1" applyFont="1" applyAlignment="1" applyProtection="1">
      <alignment vertical="top"/>
      <protection locked="0"/>
    </xf>
    <xf numFmtId="2" fontId="11" fillId="0" borderId="6" xfId="1" applyNumberFormat="1" applyFont="1" applyFill="1" applyBorder="1" applyAlignment="1">
      <alignment wrapText="1"/>
    </xf>
    <xf numFmtId="4" fontId="10" fillId="0" borderId="6" xfId="0" applyNumberFormat="1" applyFont="1" applyBorder="1" applyAlignment="1">
      <alignment horizontal="right"/>
    </xf>
    <xf numFmtId="18" fontId="9" fillId="0" borderId="0" xfId="0" applyNumberFormat="1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49" fontId="9" fillId="3" borderId="5" xfId="0" applyNumberFormat="1" applyFont="1" applyFill="1" applyBorder="1" applyAlignment="1">
      <alignment horizontal="center" wrapText="1"/>
    </xf>
    <xf numFmtId="0" fontId="5" fillId="0" borderId="6" xfId="0" applyFont="1" applyBorder="1"/>
    <xf numFmtId="0" fontId="9" fillId="3" borderId="6" xfId="0" applyFont="1" applyFill="1" applyBorder="1"/>
    <xf numFmtId="0" fontId="9" fillId="3" borderId="5" xfId="0" applyFont="1" applyFill="1" applyBorder="1" applyAlignment="1">
      <alignment horizontal="center" wrapText="1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18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19" xfId="0" applyFont="1" applyFill="1" applyBorder="1" applyAlignment="1" applyProtection="1">
      <alignment horizontal="center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112</xdr:row>
      <xdr:rowOff>73025</xdr:rowOff>
    </xdr:from>
    <xdr:to>
      <xdr:col>5</xdr:col>
      <xdr:colOff>419100</xdr:colOff>
      <xdr:row>116</xdr:row>
      <xdr:rowOff>60325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68149E3-FDAD-4496-95C5-AC9C87F347AC}"/>
            </a:ext>
            <a:ext uri="{147F2762-F138-4A5C-976F-8EAC2B608ADB}">
              <a16:predDERef xmlns:a16="http://schemas.microsoft.com/office/drawing/2014/main" pred="{9A819DE1-3CD1-4375-98BC-9B10AD25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9124275"/>
          <a:ext cx="9963150" cy="1397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3495675</xdr:colOff>
      <xdr:row>0</xdr:row>
      <xdr:rowOff>0</xdr:rowOff>
    </xdr:from>
    <xdr:to>
      <xdr:col>2</xdr:col>
      <xdr:colOff>4905890</xdr:colOff>
      <xdr:row>3</xdr:row>
      <xdr:rowOff>190499</xdr:rowOff>
    </xdr:to>
    <xdr:pic>
      <xdr:nvPicPr>
        <xdr:cNvPr id="4" name="Imagen 3" descr="Picture0">
          <a:extLst>
            <a:ext uri="{FF2B5EF4-FFF2-40B4-BE49-F238E27FC236}">
              <a16:creationId xmlns:a16="http://schemas.microsoft.com/office/drawing/2014/main" id="{2B7CF8CE-0142-18B2-DAA0-C10F9B9B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5925" y="0"/>
          <a:ext cx="1410215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showGridLines="0" tabSelected="1" zoomScaleNormal="100" workbookViewId="0">
      <selection activeCell="J10" sqref="J10"/>
    </sheetView>
  </sheetViews>
  <sheetFormatPr baseColWidth="10" defaultRowHeight="15.75" x14ac:dyDescent="0.25"/>
  <cols>
    <col min="1" max="1" width="17.5703125" style="9" customWidth="1"/>
    <col min="2" max="2" width="12.42578125" style="9" bestFit="1" customWidth="1"/>
    <col min="3" max="3" width="80.42578125" style="10" bestFit="1" customWidth="1"/>
    <col min="4" max="4" width="24" style="10" bestFit="1" customWidth="1"/>
    <col min="5" max="5" width="23" style="10" bestFit="1" customWidth="1"/>
    <col min="6" max="6" width="26.5703125" style="4" bestFit="1" customWidth="1"/>
    <col min="7" max="7" width="15.140625" bestFit="1" customWidth="1"/>
    <col min="8" max="8" width="13.140625" bestFit="1" customWidth="1"/>
  </cols>
  <sheetData>
    <row r="1" spans="1:8" x14ac:dyDescent="0.25">
      <c r="A1" s="1"/>
      <c r="B1" s="1"/>
      <c r="C1" s="2"/>
      <c r="D1" s="2"/>
      <c r="E1" s="2"/>
      <c r="F1" s="3"/>
    </row>
    <row r="2" spans="1:8" x14ac:dyDescent="0.25">
      <c r="A2" s="1"/>
      <c r="B2" s="1"/>
      <c r="C2" s="2"/>
      <c r="D2" s="2"/>
      <c r="E2" s="2"/>
      <c r="F2" s="3"/>
    </row>
    <row r="3" spans="1:8" x14ac:dyDescent="0.25">
      <c r="A3" s="1"/>
      <c r="B3" s="1"/>
      <c r="C3" s="2"/>
      <c r="D3" s="2"/>
      <c r="E3" s="2"/>
      <c r="F3" s="3"/>
    </row>
    <row r="4" spans="1:8" x14ac:dyDescent="0.25">
      <c r="A4" s="1"/>
      <c r="B4" s="1"/>
      <c r="C4" s="2"/>
      <c r="D4" s="2"/>
      <c r="E4" s="2"/>
      <c r="F4" s="3"/>
    </row>
    <row r="5" spans="1:8" ht="15.75" customHeight="1" x14ac:dyDescent="0.25">
      <c r="A5" s="53" t="s">
        <v>0</v>
      </c>
      <c r="B5" s="53"/>
      <c r="C5" s="53"/>
      <c r="D5" s="53"/>
      <c r="E5" s="53"/>
      <c r="F5" s="53"/>
    </row>
    <row r="6" spans="1:8" ht="16.5" customHeight="1" x14ac:dyDescent="0.25">
      <c r="A6" s="54" t="s">
        <v>51</v>
      </c>
      <c r="B6" s="54"/>
      <c r="C6" s="54"/>
      <c r="D6" s="54"/>
      <c r="E6" s="54"/>
      <c r="F6" s="54"/>
    </row>
    <row r="7" spans="1:8" ht="16.5" customHeight="1" thickBot="1" x14ac:dyDescent="0.3">
      <c r="A7" s="26"/>
      <c r="B7" s="26"/>
      <c r="C7" s="26"/>
      <c r="D7" s="26"/>
      <c r="E7" s="26"/>
      <c r="F7" s="26"/>
    </row>
    <row r="8" spans="1:8" ht="15.75" customHeight="1" x14ac:dyDescent="0.25">
      <c r="A8" s="55" t="s">
        <v>1</v>
      </c>
      <c r="B8" s="56"/>
      <c r="C8" s="5" t="s">
        <v>2</v>
      </c>
      <c r="D8" s="5"/>
      <c r="E8" s="3"/>
      <c r="F8" s="3"/>
    </row>
    <row r="9" spans="1:8" ht="15.75" customHeight="1" x14ac:dyDescent="0.25">
      <c r="A9" s="57" t="s">
        <v>3</v>
      </c>
      <c r="B9" s="58"/>
      <c r="C9" s="5"/>
      <c r="D9" s="5"/>
      <c r="E9" s="24" t="s">
        <v>26</v>
      </c>
      <c r="F9" s="28">
        <v>45812</v>
      </c>
    </row>
    <row r="10" spans="1:8" ht="15.75" customHeight="1" x14ac:dyDescent="0.25">
      <c r="A10" s="51" t="s">
        <v>4</v>
      </c>
      <c r="B10" s="52"/>
      <c r="C10" s="5"/>
      <c r="D10" s="5"/>
      <c r="E10" s="24" t="s">
        <v>39</v>
      </c>
      <c r="F10" s="38">
        <v>0.47013888888888888</v>
      </c>
    </row>
    <row r="11" spans="1:8" ht="16.5" thickBot="1" x14ac:dyDescent="0.3">
      <c r="A11" s="49">
        <v>100116000</v>
      </c>
      <c r="B11" s="50"/>
      <c r="C11" s="2"/>
      <c r="D11" s="2"/>
      <c r="E11" s="25" t="s">
        <v>19</v>
      </c>
      <c r="F11" s="13" t="s">
        <v>20</v>
      </c>
    </row>
    <row r="12" spans="1:8" ht="16.5" thickBot="1" x14ac:dyDescent="0.3">
      <c r="A12" s="1"/>
      <c r="B12" s="1"/>
      <c r="C12" s="2"/>
      <c r="D12" s="2"/>
      <c r="E12" s="25" t="s">
        <v>21</v>
      </c>
      <c r="F12" s="39" t="s">
        <v>111</v>
      </c>
    </row>
    <row r="13" spans="1:8" ht="53.25" customHeight="1" thickBot="1" x14ac:dyDescent="0.3">
      <c r="A13" s="6" t="s">
        <v>5</v>
      </c>
      <c r="B13" s="7" t="s">
        <v>6</v>
      </c>
      <c r="C13" s="8" t="s">
        <v>7</v>
      </c>
      <c r="D13" s="8" t="s">
        <v>8</v>
      </c>
      <c r="E13" s="8" t="s">
        <v>9</v>
      </c>
      <c r="F13" s="16" t="s">
        <v>10</v>
      </c>
    </row>
    <row r="14" spans="1:8" x14ac:dyDescent="0.25">
      <c r="A14" s="33" t="s">
        <v>11</v>
      </c>
      <c r="B14" s="34">
        <v>45778</v>
      </c>
      <c r="C14" s="41" t="s">
        <v>54</v>
      </c>
      <c r="D14" s="17">
        <v>0</v>
      </c>
      <c r="E14" s="17">
        <v>0</v>
      </c>
      <c r="F14" s="11">
        <v>199011937.91</v>
      </c>
      <c r="G14" s="27"/>
      <c r="H14" s="27"/>
    </row>
    <row r="15" spans="1:8" x14ac:dyDescent="0.25">
      <c r="A15" s="40" t="s">
        <v>108</v>
      </c>
      <c r="B15" s="34">
        <v>45790</v>
      </c>
      <c r="C15" s="41" t="s">
        <v>52</v>
      </c>
      <c r="D15" s="19">
        <v>155417011.75</v>
      </c>
      <c r="E15" s="17">
        <v>0</v>
      </c>
      <c r="F15" s="11">
        <f>+F14+D15</f>
        <v>354428949.65999997</v>
      </c>
    </row>
    <row r="16" spans="1:8" x14ac:dyDescent="0.25">
      <c r="A16" s="40" t="s">
        <v>109</v>
      </c>
      <c r="B16" s="34">
        <v>45790</v>
      </c>
      <c r="C16" s="41" t="s">
        <v>53</v>
      </c>
      <c r="D16" s="19">
        <v>6113483.5</v>
      </c>
      <c r="E16" s="17">
        <v>0</v>
      </c>
      <c r="F16" s="11">
        <f>+F15+D16</f>
        <v>360542433.15999997</v>
      </c>
    </row>
    <row r="17" spans="1:6" x14ac:dyDescent="0.25">
      <c r="A17" s="43">
        <v>5266</v>
      </c>
      <c r="B17" s="34">
        <v>45792</v>
      </c>
      <c r="C17" s="42" t="s">
        <v>110</v>
      </c>
      <c r="D17" s="19">
        <v>133457.85</v>
      </c>
      <c r="E17" s="17">
        <v>0</v>
      </c>
      <c r="F17" s="11">
        <f>+F16+D17</f>
        <v>360675891.00999999</v>
      </c>
    </row>
    <row r="18" spans="1:6" x14ac:dyDescent="0.25">
      <c r="A18" s="29">
        <v>2160</v>
      </c>
      <c r="B18" s="30" t="s">
        <v>55</v>
      </c>
      <c r="C18" s="32" t="s">
        <v>12</v>
      </c>
      <c r="D18" s="36">
        <v>0</v>
      </c>
      <c r="E18" s="37">
        <v>6008.75</v>
      </c>
      <c r="F18" s="11">
        <f>+F17-E18</f>
        <v>360669882.25999999</v>
      </c>
    </row>
    <row r="19" spans="1:6" x14ac:dyDescent="0.25">
      <c r="A19" s="29">
        <v>2162</v>
      </c>
      <c r="B19" s="30" t="s">
        <v>55</v>
      </c>
      <c r="C19" s="32" t="s">
        <v>23</v>
      </c>
      <c r="D19" s="36">
        <v>0</v>
      </c>
      <c r="E19" s="37">
        <v>551053.43999999994</v>
      </c>
      <c r="F19" s="11">
        <f t="shared" ref="F19:F76" si="0">+F18-E19</f>
        <v>360118828.81999999</v>
      </c>
    </row>
    <row r="20" spans="1:6" x14ac:dyDescent="0.25">
      <c r="A20" s="29">
        <v>2164</v>
      </c>
      <c r="B20" s="30" t="s">
        <v>55</v>
      </c>
      <c r="C20" s="32" t="s">
        <v>22</v>
      </c>
      <c r="D20" s="36">
        <v>0</v>
      </c>
      <c r="E20" s="37">
        <v>982460.44</v>
      </c>
      <c r="F20" s="11">
        <f t="shared" si="0"/>
        <v>359136368.38</v>
      </c>
    </row>
    <row r="21" spans="1:6" x14ac:dyDescent="0.25">
      <c r="A21" s="29">
        <v>2177</v>
      </c>
      <c r="B21" s="30" t="s">
        <v>55</v>
      </c>
      <c r="C21" s="32" t="s">
        <v>40</v>
      </c>
      <c r="D21" s="36">
        <v>0</v>
      </c>
      <c r="E21" s="37">
        <v>232153.42</v>
      </c>
      <c r="F21" s="11">
        <f t="shared" si="0"/>
        <v>358904214.95999998</v>
      </c>
    </row>
    <row r="22" spans="1:6" x14ac:dyDescent="0.25">
      <c r="A22" s="29">
        <v>2179</v>
      </c>
      <c r="B22" s="30" t="s">
        <v>55</v>
      </c>
      <c r="C22" s="32" t="s">
        <v>75</v>
      </c>
      <c r="D22" s="36">
        <v>0</v>
      </c>
      <c r="E22" s="37">
        <v>176846.07999999999</v>
      </c>
      <c r="F22" s="11">
        <f t="shared" si="0"/>
        <v>358727368.88</v>
      </c>
    </row>
    <row r="23" spans="1:6" x14ac:dyDescent="0.25">
      <c r="A23" s="29">
        <v>2190</v>
      </c>
      <c r="B23" s="30" t="s">
        <v>55</v>
      </c>
      <c r="C23" s="32" t="s">
        <v>12</v>
      </c>
      <c r="D23" s="36">
        <v>0</v>
      </c>
      <c r="E23" s="37">
        <v>132853.44</v>
      </c>
      <c r="F23" s="11">
        <f t="shared" si="0"/>
        <v>358594515.44</v>
      </c>
    </row>
    <row r="24" spans="1:6" x14ac:dyDescent="0.25">
      <c r="A24" s="29">
        <v>2191</v>
      </c>
      <c r="B24" s="30" t="s">
        <v>55</v>
      </c>
      <c r="C24" s="32" t="s">
        <v>33</v>
      </c>
      <c r="D24" s="36">
        <v>0</v>
      </c>
      <c r="E24" s="37">
        <v>121212</v>
      </c>
      <c r="F24" s="11">
        <f t="shared" si="0"/>
        <v>358473303.44</v>
      </c>
    </row>
    <row r="25" spans="1:6" x14ac:dyDescent="0.25">
      <c r="A25" s="29">
        <v>2193</v>
      </c>
      <c r="B25" s="30" t="s">
        <v>55</v>
      </c>
      <c r="C25" s="32" t="s">
        <v>36</v>
      </c>
      <c r="D25" s="36">
        <v>0</v>
      </c>
      <c r="E25" s="37">
        <v>16200</v>
      </c>
      <c r="F25" s="11">
        <f t="shared" si="0"/>
        <v>358457103.44</v>
      </c>
    </row>
    <row r="26" spans="1:6" x14ac:dyDescent="0.25">
      <c r="A26" s="29">
        <v>2196</v>
      </c>
      <c r="B26" s="30" t="s">
        <v>55</v>
      </c>
      <c r="C26" s="32" t="s">
        <v>23</v>
      </c>
      <c r="D26" s="36">
        <v>0</v>
      </c>
      <c r="E26" s="37">
        <v>130160</v>
      </c>
      <c r="F26" s="11">
        <f t="shared" si="0"/>
        <v>358326943.44</v>
      </c>
    </row>
    <row r="27" spans="1:6" x14ac:dyDescent="0.25">
      <c r="A27" s="29">
        <v>2198</v>
      </c>
      <c r="B27" s="30" t="s">
        <v>55</v>
      </c>
      <c r="C27" s="32" t="s">
        <v>76</v>
      </c>
      <c r="D27" s="36">
        <v>0</v>
      </c>
      <c r="E27" s="37">
        <v>188328</v>
      </c>
      <c r="F27" s="11">
        <f t="shared" si="0"/>
        <v>358138615.44</v>
      </c>
    </row>
    <row r="28" spans="1:6" x14ac:dyDescent="0.25">
      <c r="A28" s="29">
        <v>2200</v>
      </c>
      <c r="B28" s="30" t="s">
        <v>56</v>
      </c>
      <c r="C28" s="32" t="s">
        <v>37</v>
      </c>
      <c r="D28" s="36">
        <v>0</v>
      </c>
      <c r="E28" s="37">
        <v>1134930.96</v>
      </c>
      <c r="F28" s="11">
        <f t="shared" si="0"/>
        <v>357003684.48000002</v>
      </c>
    </row>
    <row r="29" spans="1:6" x14ac:dyDescent="0.25">
      <c r="A29" s="29">
        <v>2201</v>
      </c>
      <c r="B29" s="30" t="s">
        <v>56</v>
      </c>
      <c r="C29" s="32" t="s">
        <v>37</v>
      </c>
      <c r="D29" s="36">
        <v>0</v>
      </c>
      <c r="E29" s="37">
        <v>10067.540000000001</v>
      </c>
      <c r="F29" s="11">
        <f t="shared" si="0"/>
        <v>356993616.94</v>
      </c>
    </row>
    <row r="30" spans="1:6" x14ac:dyDescent="0.25">
      <c r="A30" s="29">
        <v>2202</v>
      </c>
      <c r="B30" s="30" t="s">
        <v>56</v>
      </c>
      <c r="C30" s="32" t="s">
        <v>41</v>
      </c>
      <c r="D30" s="36">
        <v>0</v>
      </c>
      <c r="E30" s="37">
        <v>10919.92</v>
      </c>
      <c r="F30" s="11">
        <f t="shared" si="0"/>
        <v>356982697.01999998</v>
      </c>
    </row>
    <row r="31" spans="1:6" x14ac:dyDescent="0.25">
      <c r="A31" s="29">
        <v>2208</v>
      </c>
      <c r="B31" s="30" t="s">
        <v>56</v>
      </c>
      <c r="C31" s="32" t="s">
        <v>77</v>
      </c>
      <c r="D31" s="36">
        <v>0</v>
      </c>
      <c r="E31" s="37">
        <v>2104757.2799999998</v>
      </c>
      <c r="F31" s="11">
        <f t="shared" si="0"/>
        <v>354877939.74000001</v>
      </c>
    </row>
    <row r="32" spans="1:6" x14ac:dyDescent="0.25">
      <c r="A32" s="29">
        <v>2221</v>
      </c>
      <c r="B32" s="30" t="s">
        <v>57</v>
      </c>
      <c r="C32" s="32" t="s">
        <v>78</v>
      </c>
      <c r="D32" s="36">
        <v>0</v>
      </c>
      <c r="E32" s="37">
        <v>125000</v>
      </c>
      <c r="F32" s="11">
        <f t="shared" si="0"/>
        <v>354752939.74000001</v>
      </c>
    </row>
    <row r="33" spans="1:6" x14ac:dyDescent="0.25">
      <c r="A33" s="29">
        <v>2222</v>
      </c>
      <c r="B33" s="30" t="s">
        <v>57</v>
      </c>
      <c r="C33" s="32" t="s">
        <v>37</v>
      </c>
      <c r="D33" s="36">
        <v>0</v>
      </c>
      <c r="E33" s="37">
        <v>2074670.34</v>
      </c>
      <c r="F33" s="11">
        <f t="shared" si="0"/>
        <v>352678269.40000004</v>
      </c>
    </row>
    <row r="34" spans="1:6" x14ac:dyDescent="0.25">
      <c r="A34" s="29">
        <v>2223</v>
      </c>
      <c r="B34" s="30" t="s">
        <v>57</v>
      </c>
      <c r="C34" s="32" t="s">
        <v>79</v>
      </c>
      <c r="D34" s="36">
        <v>0</v>
      </c>
      <c r="E34" s="37">
        <v>1000000</v>
      </c>
      <c r="F34" s="11">
        <f t="shared" si="0"/>
        <v>351678269.40000004</v>
      </c>
    </row>
    <row r="35" spans="1:6" x14ac:dyDescent="0.25">
      <c r="A35" s="29">
        <v>2228</v>
      </c>
      <c r="B35" s="30" t="s">
        <v>57</v>
      </c>
      <c r="C35" s="32" t="s">
        <v>80</v>
      </c>
      <c r="D35" s="36">
        <v>0</v>
      </c>
      <c r="E35" s="37">
        <v>772500</v>
      </c>
      <c r="F35" s="11">
        <f t="shared" si="0"/>
        <v>350905769.40000004</v>
      </c>
    </row>
    <row r="36" spans="1:6" x14ac:dyDescent="0.25">
      <c r="A36" s="29">
        <v>2230</v>
      </c>
      <c r="B36" s="30" t="s">
        <v>57</v>
      </c>
      <c r="C36" s="32" t="s">
        <v>49</v>
      </c>
      <c r="D36" s="36">
        <v>0</v>
      </c>
      <c r="E36" s="37">
        <v>17635.099999999999</v>
      </c>
      <c r="F36" s="11">
        <f t="shared" si="0"/>
        <v>350888134.30000001</v>
      </c>
    </row>
    <row r="37" spans="1:6" x14ac:dyDescent="0.25">
      <c r="A37" s="29">
        <v>2232</v>
      </c>
      <c r="B37" s="30" t="s">
        <v>57</v>
      </c>
      <c r="C37" s="32" t="s">
        <v>81</v>
      </c>
      <c r="D37" s="36">
        <v>0</v>
      </c>
      <c r="E37" s="37">
        <v>124555.56</v>
      </c>
      <c r="F37" s="11">
        <f t="shared" si="0"/>
        <v>350763578.74000001</v>
      </c>
    </row>
    <row r="38" spans="1:6" x14ac:dyDescent="0.25">
      <c r="A38" s="29">
        <v>2233</v>
      </c>
      <c r="B38" s="30" t="s">
        <v>57</v>
      </c>
      <c r="C38" s="32" t="s">
        <v>82</v>
      </c>
      <c r="D38" s="15">
        <v>0</v>
      </c>
      <c r="E38" s="18">
        <v>1125000</v>
      </c>
      <c r="F38" s="11">
        <f t="shared" si="0"/>
        <v>349638578.74000001</v>
      </c>
    </row>
    <row r="39" spans="1:6" x14ac:dyDescent="0.25">
      <c r="A39" s="29">
        <v>2244</v>
      </c>
      <c r="B39" s="30" t="s">
        <v>58</v>
      </c>
      <c r="C39" s="32" t="s">
        <v>81</v>
      </c>
      <c r="D39" s="15">
        <v>0</v>
      </c>
      <c r="E39" s="18">
        <v>124555.56</v>
      </c>
      <c r="F39" s="11">
        <f t="shared" si="0"/>
        <v>349514023.18000001</v>
      </c>
    </row>
    <row r="40" spans="1:6" x14ac:dyDescent="0.25">
      <c r="A40" s="29">
        <v>2245</v>
      </c>
      <c r="B40" s="30" t="s">
        <v>58</v>
      </c>
      <c r="C40" s="32" t="s">
        <v>83</v>
      </c>
      <c r="D40" s="15">
        <v>0</v>
      </c>
      <c r="E40" s="18">
        <v>144222.24</v>
      </c>
      <c r="F40" s="11">
        <f t="shared" si="0"/>
        <v>349369800.94</v>
      </c>
    </row>
    <row r="41" spans="1:6" x14ac:dyDescent="0.25">
      <c r="A41" s="29">
        <v>2266</v>
      </c>
      <c r="B41" s="30" t="s">
        <v>58</v>
      </c>
      <c r="C41" s="32" t="s">
        <v>84</v>
      </c>
      <c r="D41" s="15">
        <v>0</v>
      </c>
      <c r="E41" s="18">
        <v>1000000</v>
      </c>
      <c r="F41" s="11">
        <f t="shared" si="0"/>
        <v>348369800.94</v>
      </c>
    </row>
    <row r="42" spans="1:6" x14ac:dyDescent="0.25">
      <c r="A42" s="29">
        <v>2267</v>
      </c>
      <c r="B42" s="30" t="s">
        <v>58</v>
      </c>
      <c r="C42" s="32" t="s">
        <v>85</v>
      </c>
      <c r="D42" s="15">
        <v>0</v>
      </c>
      <c r="E42" s="18">
        <v>1252806</v>
      </c>
      <c r="F42" s="11">
        <f t="shared" si="0"/>
        <v>347116994.94</v>
      </c>
    </row>
    <row r="43" spans="1:6" x14ac:dyDescent="0.25">
      <c r="A43" s="29">
        <v>2271</v>
      </c>
      <c r="B43" s="30" t="s">
        <v>59</v>
      </c>
      <c r="C43" s="32" t="s">
        <v>27</v>
      </c>
      <c r="D43" s="15">
        <v>0</v>
      </c>
      <c r="E43" s="18">
        <v>937316.43</v>
      </c>
      <c r="F43" s="11">
        <f t="shared" si="0"/>
        <v>346179678.50999999</v>
      </c>
    </row>
    <row r="44" spans="1:6" x14ac:dyDescent="0.25">
      <c r="A44" s="29">
        <v>2278</v>
      </c>
      <c r="B44" s="30" t="s">
        <v>59</v>
      </c>
      <c r="C44" s="32" t="s">
        <v>86</v>
      </c>
      <c r="D44" s="15">
        <v>0</v>
      </c>
      <c r="E44" s="18">
        <v>46644</v>
      </c>
      <c r="F44" s="11">
        <f t="shared" si="0"/>
        <v>346133034.50999999</v>
      </c>
    </row>
    <row r="45" spans="1:6" x14ac:dyDescent="0.25">
      <c r="A45" s="29">
        <v>2280</v>
      </c>
      <c r="B45" s="30" t="s">
        <v>59</v>
      </c>
      <c r="C45" s="32" t="s">
        <v>87</v>
      </c>
      <c r="D45" s="15">
        <v>0</v>
      </c>
      <c r="E45" s="18">
        <v>379802.54</v>
      </c>
      <c r="F45" s="11">
        <f t="shared" si="0"/>
        <v>345753231.96999997</v>
      </c>
    </row>
    <row r="46" spans="1:6" x14ac:dyDescent="0.25">
      <c r="A46" s="29">
        <v>2281</v>
      </c>
      <c r="B46" s="30" t="s">
        <v>59</v>
      </c>
      <c r="C46" s="32" t="s">
        <v>30</v>
      </c>
      <c r="D46" s="15">
        <v>0</v>
      </c>
      <c r="E46" s="18">
        <v>70000</v>
      </c>
      <c r="F46" s="11">
        <f t="shared" si="0"/>
        <v>345683231.96999997</v>
      </c>
    </row>
    <row r="47" spans="1:6" x14ac:dyDescent="0.25">
      <c r="A47" s="29">
        <v>2282</v>
      </c>
      <c r="B47" s="30" t="s">
        <v>59</v>
      </c>
      <c r="C47" s="32" t="s">
        <v>31</v>
      </c>
      <c r="D47" s="15">
        <v>0</v>
      </c>
      <c r="E47" s="18">
        <v>43266.66</v>
      </c>
      <c r="F47" s="11">
        <f t="shared" si="0"/>
        <v>345639965.30999994</v>
      </c>
    </row>
    <row r="48" spans="1:6" x14ac:dyDescent="0.25">
      <c r="A48" s="29">
        <v>2290</v>
      </c>
      <c r="B48" s="30" t="s">
        <v>59</v>
      </c>
      <c r="C48" s="32" t="s">
        <v>12</v>
      </c>
      <c r="D48" s="15">
        <v>0</v>
      </c>
      <c r="E48" s="18">
        <v>482573.8</v>
      </c>
      <c r="F48" s="11">
        <f t="shared" si="0"/>
        <v>345157391.50999993</v>
      </c>
    </row>
    <row r="49" spans="1:6" x14ac:dyDescent="0.25">
      <c r="A49" s="29">
        <v>2292</v>
      </c>
      <c r="B49" s="30" t="s">
        <v>59</v>
      </c>
      <c r="C49" s="32" t="s">
        <v>33</v>
      </c>
      <c r="D49" s="15">
        <v>0</v>
      </c>
      <c r="E49" s="18">
        <v>176592</v>
      </c>
      <c r="F49" s="11">
        <f t="shared" si="0"/>
        <v>344980799.50999993</v>
      </c>
    </row>
    <row r="50" spans="1:6" x14ac:dyDescent="0.25">
      <c r="A50" s="29">
        <v>2296</v>
      </c>
      <c r="B50" s="30" t="s">
        <v>59</v>
      </c>
      <c r="C50" s="32" t="s">
        <v>28</v>
      </c>
      <c r="D50" s="15">
        <v>0</v>
      </c>
      <c r="E50" s="18">
        <v>766088.22</v>
      </c>
      <c r="F50" s="11">
        <f t="shared" si="0"/>
        <v>344214711.2899999</v>
      </c>
    </row>
    <row r="51" spans="1:6" x14ac:dyDescent="0.25">
      <c r="A51" s="29">
        <v>2298</v>
      </c>
      <c r="B51" s="30" t="s">
        <v>59</v>
      </c>
      <c r="C51" s="32" t="s">
        <v>18</v>
      </c>
      <c r="D51" s="15">
        <v>0</v>
      </c>
      <c r="E51" s="18">
        <v>715580.42</v>
      </c>
      <c r="F51" s="11">
        <f t="shared" si="0"/>
        <v>343499130.86999989</v>
      </c>
    </row>
    <row r="52" spans="1:6" x14ac:dyDescent="0.25">
      <c r="A52" s="29">
        <v>2301</v>
      </c>
      <c r="B52" s="30" t="s">
        <v>59</v>
      </c>
      <c r="C52" s="32" t="s">
        <v>15</v>
      </c>
      <c r="D52" s="15">
        <v>0</v>
      </c>
      <c r="E52" s="18">
        <v>577662.87</v>
      </c>
      <c r="F52" s="11">
        <f t="shared" si="0"/>
        <v>342921467.99999988</v>
      </c>
    </row>
    <row r="53" spans="1:6" x14ac:dyDescent="0.25">
      <c r="A53" s="29">
        <v>2302</v>
      </c>
      <c r="B53" s="30" t="s">
        <v>59</v>
      </c>
      <c r="C53" s="32" t="s">
        <v>24</v>
      </c>
      <c r="D53" s="15">
        <v>0</v>
      </c>
      <c r="E53" s="18">
        <v>171318.84</v>
      </c>
      <c r="F53" s="11">
        <f t="shared" si="0"/>
        <v>342750149.15999991</v>
      </c>
    </row>
    <row r="54" spans="1:6" x14ac:dyDescent="0.25">
      <c r="A54" s="29">
        <v>2310</v>
      </c>
      <c r="B54" s="30" t="s">
        <v>60</v>
      </c>
      <c r="C54" s="32" t="s">
        <v>86</v>
      </c>
      <c r="D54" s="15">
        <v>0</v>
      </c>
      <c r="E54" s="18">
        <v>38220</v>
      </c>
      <c r="F54" s="11">
        <f t="shared" si="0"/>
        <v>342711929.15999991</v>
      </c>
    </row>
    <row r="55" spans="1:6" x14ac:dyDescent="0.25">
      <c r="A55" s="29">
        <v>2312</v>
      </c>
      <c r="B55" s="30" t="s">
        <v>60</v>
      </c>
      <c r="C55" s="32" t="s">
        <v>88</v>
      </c>
      <c r="D55" s="15">
        <v>0</v>
      </c>
      <c r="E55" s="18">
        <v>402454.71</v>
      </c>
      <c r="F55" s="11">
        <f t="shared" si="0"/>
        <v>342309474.44999993</v>
      </c>
    </row>
    <row r="56" spans="1:6" x14ac:dyDescent="0.25">
      <c r="A56" s="29">
        <v>2313</v>
      </c>
      <c r="B56" s="30" t="s">
        <v>60</v>
      </c>
      <c r="C56" s="32" t="s">
        <v>29</v>
      </c>
      <c r="D56" s="15">
        <v>0</v>
      </c>
      <c r="E56" s="18">
        <v>5400</v>
      </c>
      <c r="F56" s="11">
        <f t="shared" si="0"/>
        <v>342304074.44999993</v>
      </c>
    </row>
    <row r="57" spans="1:6" x14ac:dyDescent="0.25">
      <c r="A57" s="29">
        <v>2314</v>
      </c>
      <c r="B57" s="30" t="s">
        <v>60</v>
      </c>
      <c r="C57" s="32" t="s">
        <v>13</v>
      </c>
      <c r="D57" s="15">
        <v>0</v>
      </c>
      <c r="E57" s="18">
        <v>15059.08</v>
      </c>
      <c r="F57" s="11">
        <f t="shared" si="0"/>
        <v>342289015.36999995</v>
      </c>
    </row>
    <row r="58" spans="1:6" x14ac:dyDescent="0.25">
      <c r="A58" s="29">
        <v>2315</v>
      </c>
      <c r="B58" s="30" t="s">
        <v>60</v>
      </c>
      <c r="C58" s="32" t="s">
        <v>49</v>
      </c>
      <c r="D58" s="15">
        <v>0</v>
      </c>
      <c r="E58" s="18">
        <v>12803</v>
      </c>
      <c r="F58" s="11">
        <f t="shared" si="0"/>
        <v>342276212.36999995</v>
      </c>
    </row>
    <row r="59" spans="1:6" x14ac:dyDescent="0.25">
      <c r="A59" s="29">
        <v>2316</v>
      </c>
      <c r="B59" s="30" t="s">
        <v>60</v>
      </c>
      <c r="C59" s="32" t="s">
        <v>16</v>
      </c>
      <c r="D59" s="15">
        <v>0</v>
      </c>
      <c r="E59" s="18">
        <v>60363.46</v>
      </c>
      <c r="F59" s="11">
        <f t="shared" si="0"/>
        <v>342215848.90999997</v>
      </c>
    </row>
    <row r="60" spans="1:6" x14ac:dyDescent="0.25">
      <c r="A60" s="29">
        <v>2324</v>
      </c>
      <c r="B60" s="30" t="s">
        <v>61</v>
      </c>
      <c r="C60" s="32" t="s">
        <v>89</v>
      </c>
      <c r="D60" s="15">
        <v>0</v>
      </c>
      <c r="E60" s="18">
        <v>57950</v>
      </c>
      <c r="F60" s="11">
        <f t="shared" si="0"/>
        <v>342157898.90999997</v>
      </c>
    </row>
    <row r="61" spans="1:6" x14ac:dyDescent="0.25">
      <c r="A61" s="29">
        <v>2338</v>
      </c>
      <c r="B61" s="30" t="s">
        <v>61</v>
      </c>
      <c r="C61" s="32" t="s">
        <v>17</v>
      </c>
      <c r="D61" s="15">
        <v>0</v>
      </c>
      <c r="E61" s="18">
        <v>67724</v>
      </c>
      <c r="F61" s="11">
        <f t="shared" si="0"/>
        <v>342090174.90999997</v>
      </c>
    </row>
    <row r="62" spans="1:6" x14ac:dyDescent="0.25">
      <c r="A62" s="29">
        <v>2352</v>
      </c>
      <c r="B62" s="30" t="s">
        <v>62</v>
      </c>
      <c r="C62" s="32" t="s">
        <v>28</v>
      </c>
      <c r="D62" s="15">
        <v>0</v>
      </c>
      <c r="E62" s="18">
        <v>683973.52</v>
      </c>
      <c r="F62" s="11">
        <f t="shared" si="0"/>
        <v>341406201.38999999</v>
      </c>
    </row>
    <row r="63" spans="1:6" x14ac:dyDescent="0.25">
      <c r="A63" s="29">
        <v>2354</v>
      </c>
      <c r="B63" s="30" t="s">
        <v>62</v>
      </c>
      <c r="C63" s="32" t="s">
        <v>90</v>
      </c>
      <c r="D63" s="15">
        <v>0</v>
      </c>
      <c r="E63" s="18">
        <v>414769.84</v>
      </c>
      <c r="F63" s="11">
        <f t="shared" si="0"/>
        <v>340991431.55000001</v>
      </c>
    </row>
    <row r="64" spans="1:6" x14ac:dyDescent="0.25">
      <c r="A64" s="29">
        <v>2361</v>
      </c>
      <c r="B64" s="30" t="s">
        <v>62</v>
      </c>
      <c r="C64" s="32" t="s">
        <v>32</v>
      </c>
      <c r="D64" s="15">
        <v>0</v>
      </c>
      <c r="E64" s="18">
        <v>45272.6</v>
      </c>
      <c r="F64" s="11">
        <f t="shared" si="0"/>
        <v>340946158.94999999</v>
      </c>
    </row>
    <row r="65" spans="1:6" x14ac:dyDescent="0.25">
      <c r="A65" s="29">
        <v>2363</v>
      </c>
      <c r="B65" s="30" t="s">
        <v>63</v>
      </c>
      <c r="C65" s="32" t="s">
        <v>91</v>
      </c>
      <c r="D65" s="15">
        <v>0</v>
      </c>
      <c r="E65" s="18">
        <v>700000</v>
      </c>
      <c r="F65" s="11">
        <f t="shared" si="0"/>
        <v>340246158.94999999</v>
      </c>
    </row>
    <row r="66" spans="1:6" x14ac:dyDescent="0.25">
      <c r="A66" s="29">
        <v>2364</v>
      </c>
      <c r="B66" s="30" t="s">
        <v>63</v>
      </c>
      <c r="C66" s="32" t="s">
        <v>92</v>
      </c>
      <c r="D66" s="15">
        <v>0</v>
      </c>
      <c r="E66" s="18">
        <v>375000</v>
      </c>
      <c r="F66" s="11">
        <f t="shared" si="0"/>
        <v>339871158.94999999</v>
      </c>
    </row>
    <row r="67" spans="1:6" x14ac:dyDescent="0.25">
      <c r="A67" s="29">
        <v>2365</v>
      </c>
      <c r="B67" s="30" t="s">
        <v>63</v>
      </c>
      <c r="C67" s="32" t="s">
        <v>93</v>
      </c>
      <c r="D67" s="15">
        <v>0</v>
      </c>
      <c r="E67" s="18">
        <v>500000</v>
      </c>
      <c r="F67" s="11">
        <f t="shared" si="0"/>
        <v>339371158.94999999</v>
      </c>
    </row>
    <row r="68" spans="1:6" x14ac:dyDescent="0.25">
      <c r="A68" s="29">
        <v>2378</v>
      </c>
      <c r="B68" s="30" t="s">
        <v>63</v>
      </c>
      <c r="C68" s="32" t="s">
        <v>43</v>
      </c>
      <c r="D68" s="15">
        <v>0</v>
      </c>
      <c r="E68" s="18">
        <v>184544</v>
      </c>
      <c r="F68" s="11">
        <f t="shared" si="0"/>
        <v>339186614.94999999</v>
      </c>
    </row>
    <row r="69" spans="1:6" x14ac:dyDescent="0.25">
      <c r="A69" s="29">
        <v>2381</v>
      </c>
      <c r="B69" s="30" t="s">
        <v>63</v>
      </c>
      <c r="C69" s="32" t="s">
        <v>94</v>
      </c>
      <c r="D69" s="15">
        <v>0</v>
      </c>
      <c r="E69" s="18">
        <v>27500</v>
      </c>
      <c r="F69" s="11">
        <f t="shared" si="0"/>
        <v>339159114.94999999</v>
      </c>
    </row>
    <row r="70" spans="1:6" x14ac:dyDescent="0.25">
      <c r="A70" s="29">
        <v>2387</v>
      </c>
      <c r="B70" s="30" t="s">
        <v>64</v>
      </c>
      <c r="C70" s="32" t="s">
        <v>40</v>
      </c>
      <c r="D70" s="15">
        <v>0</v>
      </c>
      <c r="E70" s="18">
        <v>251037.5</v>
      </c>
      <c r="F70" s="11">
        <f t="shared" si="0"/>
        <v>338908077.44999999</v>
      </c>
    </row>
    <row r="71" spans="1:6" x14ac:dyDescent="0.25">
      <c r="A71" s="29">
        <v>2406</v>
      </c>
      <c r="B71" s="30" t="s">
        <v>65</v>
      </c>
      <c r="C71" s="32" t="s">
        <v>44</v>
      </c>
      <c r="D71" s="15">
        <v>0</v>
      </c>
      <c r="E71" s="18">
        <v>358311</v>
      </c>
      <c r="F71" s="11">
        <f t="shared" si="0"/>
        <v>338549766.44999999</v>
      </c>
    </row>
    <row r="72" spans="1:6" x14ac:dyDescent="0.25">
      <c r="A72" s="29">
        <v>2418</v>
      </c>
      <c r="B72" s="30" t="s">
        <v>65</v>
      </c>
      <c r="C72" s="32" t="s">
        <v>95</v>
      </c>
      <c r="D72" s="15">
        <v>0</v>
      </c>
      <c r="E72" s="18">
        <v>166500</v>
      </c>
      <c r="F72" s="11">
        <f t="shared" si="0"/>
        <v>338383266.44999999</v>
      </c>
    </row>
    <row r="73" spans="1:6" x14ac:dyDescent="0.25">
      <c r="A73" s="29">
        <v>2419</v>
      </c>
      <c r="B73" s="30" t="s">
        <v>65</v>
      </c>
      <c r="C73" s="32" t="s">
        <v>96</v>
      </c>
      <c r="D73" s="15">
        <v>0</v>
      </c>
      <c r="E73" s="18">
        <v>750000</v>
      </c>
      <c r="F73" s="11">
        <f t="shared" si="0"/>
        <v>337633266.44999999</v>
      </c>
    </row>
    <row r="74" spans="1:6" x14ac:dyDescent="0.25">
      <c r="A74" s="29">
        <v>2420</v>
      </c>
      <c r="B74" s="30" t="s">
        <v>66</v>
      </c>
      <c r="C74" s="32" t="s">
        <v>97</v>
      </c>
      <c r="D74" s="15">
        <v>0</v>
      </c>
      <c r="E74" s="18">
        <v>1250000</v>
      </c>
      <c r="F74" s="11">
        <f t="shared" si="0"/>
        <v>336383266.44999999</v>
      </c>
    </row>
    <row r="75" spans="1:6" x14ac:dyDescent="0.25">
      <c r="A75" s="29">
        <v>2424</v>
      </c>
      <c r="B75" s="30" t="s">
        <v>66</v>
      </c>
      <c r="C75" s="32" t="s">
        <v>46</v>
      </c>
      <c r="D75" s="15">
        <v>0</v>
      </c>
      <c r="E75" s="18">
        <v>32178632.960000001</v>
      </c>
      <c r="F75" s="11">
        <f t="shared" si="0"/>
        <v>304204633.49000001</v>
      </c>
    </row>
    <row r="76" spans="1:6" x14ac:dyDescent="0.25">
      <c r="A76" s="29">
        <v>2426</v>
      </c>
      <c r="B76" s="30" t="s">
        <v>66</v>
      </c>
      <c r="C76" s="32" t="s">
        <v>45</v>
      </c>
      <c r="D76" s="15">
        <v>0</v>
      </c>
      <c r="E76" s="18">
        <v>49917503.520000003</v>
      </c>
      <c r="F76" s="11">
        <f t="shared" si="0"/>
        <v>254287129.97</v>
      </c>
    </row>
    <row r="77" spans="1:6" x14ac:dyDescent="0.25">
      <c r="A77" s="29">
        <v>2428</v>
      </c>
      <c r="B77" s="30" t="s">
        <v>66</v>
      </c>
      <c r="C77" s="32" t="s">
        <v>47</v>
      </c>
      <c r="D77" s="15">
        <v>0</v>
      </c>
      <c r="E77" s="18">
        <v>3001000</v>
      </c>
      <c r="F77" s="11">
        <f>+F76-E77</f>
        <v>251286129.97</v>
      </c>
    </row>
    <row r="78" spans="1:6" ht="16.5" customHeight="1" x14ac:dyDescent="0.25">
      <c r="A78" s="29">
        <v>2435</v>
      </c>
      <c r="B78" s="30" t="s">
        <v>67</v>
      </c>
      <c r="C78" s="32" t="s">
        <v>40</v>
      </c>
      <c r="D78" s="15">
        <v>0</v>
      </c>
      <c r="E78" s="18">
        <v>182411.59</v>
      </c>
      <c r="F78" s="11">
        <f t="shared" ref="F78:F104" si="1">+F77-E78</f>
        <v>251103718.38</v>
      </c>
    </row>
    <row r="79" spans="1:6" ht="16.5" customHeight="1" x14ac:dyDescent="0.25">
      <c r="A79" s="29">
        <v>2436</v>
      </c>
      <c r="B79" s="30" t="s">
        <v>67</v>
      </c>
      <c r="C79" s="32" t="s">
        <v>98</v>
      </c>
      <c r="D79" s="15">
        <v>0</v>
      </c>
      <c r="E79" s="18">
        <v>631250</v>
      </c>
      <c r="F79" s="11">
        <f t="shared" si="1"/>
        <v>250472468.38</v>
      </c>
    </row>
    <row r="80" spans="1:6" x14ac:dyDescent="0.25">
      <c r="A80" s="29">
        <v>2470</v>
      </c>
      <c r="B80" s="30" t="s">
        <v>68</v>
      </c>
      <c r="C80" s="32" t="s">
        <v>99</v>
      </c>
      <c r="D80" s="15">
        <v>0</v>
      </c>
      <c r="E80" s="18">
        <v>3000000</v>
      </c>
      <c r="F80" s="11">
        <f t="shared" si="1"/>
        <v>247472468.38</v>
      </c>
    </row>
    <row r="81" spans="1:6" x14ac:dyDescent="0.25">
      <c r="A81" s="29">
        <v>2472</v>
      </c>
      <c r="B81" s="30" t="s">
        <v>68</v>
      </c>
      <c r="C81" s="32" t="s">
        <v>100</v>
      </c>
      <c r="D81" s="15">
        <v>0</v>
      </c>
      <c r="E81" s="18">
        <v>875000</v>
      </c>
      <c r="F81" s="11">
        <f t="shared" si="1"/>
        <v>246597468.38</v>
      </c>
    </row>
    <row r="82" spans="1:6" x14ac:dyDescent="0.25">
      <c r="A82" s="29">
        <v>2477</v>
      </c>
      <c r="B82" s="30" t="s">
        <v>69</v>
      </c>
      <c r="C82" s="32" t="s">
        <v>101</v>
      </c>
      <c r="D82" s="15">
        <v>0</v>
      </c>
      <c r="E82" s="18">
        <v>500000</v>
      </c>
      <c r="F82" s="11">
        <f t="shared" si="1"/>
        <v>246097468.38</v>
      </c>
    </row>
    <row r="83" spans="1:6" x14ac:dyDescent="0.25">
      <c r="A83" s="29">
        <v>2478</v>
      </c>
      <c r="B83" s="30" t="s">
        <v>69</v>
      </c>
      <c r="C83" s="32" t="s">
        <v>102</v>
      </c>
      <c r="D83" s="15">
        <v>0</v>
      </c>
      <c r="E83" s="18">
        <v>273579</v>
      </c>
      <c r="F83" s="11">
        <f t="shared" si="1"/>
        <v>245823889.38</v>
      </c>
    </row>
    <row r="84" spans="1:6" x14ac:dyDescent="0.25">
      <c r="A84" s="29">
        <v>2480</v>
      </c>
      <c r="B84" s="31" t="s">
        <v>70</v>
      </c>
      <c r="C84" s="32" t="s">
        <v>103</v>
      </c>
      <c r="D84" s="15">
        <v>0</v>
      </c>
      <c r="E84" s="18">
        <v>750000</v>
      </c>
      <c r="F84" s="11">
        <f t="shared" si="1"/>
        <v>245073889.38</v>
      </c>
    </row>
    <row r="85" spans="1:6" ht="16.5" customHeight="1" x14ac:dyDescent="0.25">
      <c r="A85" s="29">
        <v>2487</v>
      </c>
      <c r="B85" s="30" t="s">
        <v>70</v>
      </c>
      <c r="C85" s="32" t="s">
        <v>95</v>
      </c>
      <c r="D85" s="15">
        <v>0</v>
      </c>
      <c r="E85" s="18">
        <v>166500</v>
      </c>
      <c r="F85" s="11">
        <f t="shared" si="1"/>
        <v>244907389.38</v>
      </c>
    </row>
    <row r="86" spans="1:6" ht="15.75" customHeight="1" x14ac:dyDescent="0.25">
      <c r="A86" s="29">
        <v>2498</v>
      </c>
      <c r="B86" s="30" t="s">
        <v>71</v>
      </c>
      <c r="C86" s="32" t="s">
        <v>104</v>
      </c>
      <c r="D86" s="15">
        <v>0</v>
      </c>
      <c r="E86" s="18">
        <v>665450</v>
      </c>
      <c r="F86" s="11">
        <f t="shared" si="1"/>
        <v>244241939.38</v>
      </c>
    </row>
    <row r="87" spans="1:6" ht="15.75" customHeight="1" x14ac:dyDescent="0.25">
      <c r="A87" s="29">
        <v>2499</v>
      </c>
      <c r="B87" s="30" t="s">
        <v>71</v>
      </c>
      <c r="C87" s="32" t="s">
        <v>14</v>
      </c>
      <c r="D87" s="15">
        <v>0</v>
      </c>
      <c r="E87" s="18">
        <v>268435.63</v>
      </c>
      <c r="F87" s="11">
        <f t="shared" si="1"/>
        <v>243973503.75</v>
      </c>
    </row>
    <row r="88" spans="1:6" ht="15.75" customHeight="1" x14ac:dyDescent="0.25">
      <c r="A88" s="29">
        <v>2500</v>
      </c>
      <c r="B88" s="30" t="s">
        <v>71</v>
      </c>
      <c r="C88" s="32" t="s">
        <v>37</v>
      </c>
      <c r="D88" s="15">
        <v>0</v>
      </c>
      <c r="E88" s="18">
        <v>2044434.58</v>
      </c>
      <c r="F88" s="11">
        <f t="shared" si="1"/>
        <v>241929069.16999999</v>
      </c>
    </row>
    <row r="89" spans="1:6" x14ac:dyDescent="0.25">
      <c r="A89" s="29">
        <v>2501</v>
      </c>
      <c r="B89" s="30" t="s">
        <v>71</v>
      </c>
      <c r="C89" s="32" t="s">
        <v>87</v>
      </c>
      <c r="D89" s="15">
        <v>0</v>
      </c>
      <c r="E89" s="18">
        <v>498542.08000000002</v>
      </c>
      <c r="F89" s="11">
        <f t="shared" si="1"/>
        <v>241430527.08999997</v>
      </c>
    </row>
    <row r="90" spans="1:6" x14ac:dyDescent="0.25">
      <c r="A90" s="29">
        <v>2502</v>
      </c>
      <c r="B90" s="30" t="s">
        <v>71</v>
      </c>
      <c r="C90" s="32" t="s">
        <v>35</v>
      </c>
      <c r="D90" s="15">
        <v>0</v>
      </c>
      <c r="E90" s="18">
        <v>19780</v>
      </c>
      <c r="F90" s="11">
        <f t="shared" si="1"/>
        <v>241410747.08999997</v>
      </c>
    </row>
    <row r="91" spans="1:6" x14ac:dyDescent="0.25">
      <c r="A91" s="29">
        <v>2503</v>
      </c>
      <c r="B91" s="30" t="s">
        <v>71</v>
      </c>
      <c r="C91" s="32" t="s">
        <v>38</v>
      </c>
      <c r="D91" s="15">
        <v>0</v>
      </c>
      <c r="E91" s="18">
        <v>5885</v>
      </c>
      <c r="F91" s="11">
        <f t="shared" si="1"/>
        <v>241404862.08999997</v>
      </c>
    </row>
    <row r="92" spans="1:6" x14ac:dyDescent="0.25">
      <c r="A92" s="29">
        <v>2505</v>
      </c>
      <c r="B92" s="30" t="s">
        <v>71</v>
      </c>
      <c r="C92" s="32" t="s">
        <v>25</v>
      </c>
      <c r="D92" s="15">
        <v>0</v>
      </c>
      <c r="E92" s="18">
        <v>69056</v>
      </c>
      <c r="F92" s="11">
        <f t="shared" si="1"/>
        <v>241335806.08999997</v>
      </c>
    </row>
    <row r="93" spans="1:6" x14ac:dyDescent="0.25">
      <c r="A93" s="29">
        <v>2513</v>
      </c>
      <c r="B93" s="30" t="s">
        <v>72</v>
      </c>
      <c r="C93" s="32" t="s">
        <v>105</v>
      </c>
      <c r="D93" s="15">
        <v>0</v>
      </c>
      <c r="E93" s="18">
        <v>60501000</v>
      </c>
      <c r="F93" s="11">
        <f t="shared" si="1"/>
        <v>180834806.08999997</v>
      </c>
    </row>
    <row r="94" spans="1:6" x14ac:dyDescent="0.25">
      <c r="A94" s="29">
        <v>2515</v>
      </c>
      <c r="B94" s="30" t="s">
        <v>72</v>
      </c>
      <c r="C94" s="32" t="s">
        <v>105</v>
      </c>
      <c r="D94" s="15">
        <v>0</v>
      </c>
      <c r="E94" s="18">
        <v>405000</v>
      </c>
      <c r="F94" s="11">
        <f t="shared" si="1"/>
        <v>180429806.08999997</v>
      </c>
    </row>
    <row r="95" spans="1:6" x14ac:dyDescent="0.25">
      <c r="A95" s="29">
        <v>2517</v>
      </c>
      <c r="B95" s="30" t="s">
        <v>72</v>
      </c>
      <c r="C95" s="32" t="s">
        <v>46</v>
      </c>
      <c r="D95" s="15">
        <v>0</v>
      </c>
      <c r="E95" s="18">
        <v>115340</v>
      </c>
      <c r="F95" s="11">
        <f t="shared" si="1"/>
        <v>180314466.08999997</v>
      </c>
    </row>
    <row r="96" spans="1:6" x14ac:dyDescent="0.25">
      <c r="A96" s="29">
        <v>2519</v>
      </c>
      <c r="B96" s="30" t="s">
        <v>72</v>
      </c>
      <c r="C96" s="32" t="s">
        <v>45</v>
      </c>
      <c r="D96" s="15">
        <v>0</v>
      </c>
      <c r="E96" s="18">
        <v>28835</v>
      </c>
      <c r="F96" s="11">
        <f t="shared" si="1"/>
        <v>180285631.08999997</v>
      </c>
    </row>
    <row r="97" spans="1:7" x14ac:dyDescent="0.25">
      <c r="A97" s="29">
        <v>2521</v>
      </c>
      <c r="B97" s="30" t="s">
        <v>72</v>
      </c>
      <c r="C97" s="32" t="s">
        <v>48</v>
      </c>
      <c r="D97" s="15">
        <v>0</v>
      </c>
      <c r="E97" s="18">
        <v>60221.5</v>
      </c>
      <c r="F97" s="11">
        <f t="shared" si="1"/>
        <v>180225409.58999997</v>
      </c>
    </row>
    <row r="98" spans="1:7" x14ac:dyDescent="0.25">
      <c r="A98" s="29">
        <v>2522</v>
      </c>
      <c r="B98" s="30" t="s">
        <v>73</v>
      </c>
      <c r="C98" s="32" t="s">
        <v>86</v>
      </c>
      <c r="D98" s="15">
        <v>0</v>
      </c>
      <c r="E98" s="18">
        <v>96871.2</v>
      </c>
      <c r="F98" s="11">
        <f t="shared" si="1"/>
        <v>180128538.38999999</v>
      </c>
    </row>
    <row r="99" spans="1:7" x14ac:dyDescent="0.25">
      <c r="A99" s="29">
        <v>2527</v>
      </c>
      <c r="B99" s="30" t="s">
        <v>73</v>
      </c>
      <c r="C99" s="32" t="s">
        <v>95</v>
      </c>
      <c r="D99" s="15">
        <v>0</v>
      </c>
      <c r="E99" s="18">
        <v>285000</v>
      </c>
      <c r="F99" s="11">
        <f t="shared" si="1"/>
        <v>179843538.38999999</v>
      </c>
    </row>
    <row r="100" spans="1:7" x14ac:dyDescent="0.25">
      <c r="A100" s="29">
        <v>2529</v>
      </c>
      <c r="B100" s="30" t="s">
        <v>73</v>
      </c>
      <c r="C100" s="32" t="s">
        <v>46</v>
      </c>
      <c r="D100" s="15">
        <v>0</v>
      </c>
      <c r="E100" s="18">
        <v>1244408.1200000001</v>
      </c>
      <c r="F100" s="11">
        <f t="shared" si="1"/>
        <v>178599130.26999998</v>
      </c>
    </row>
    <row r="101" spans="1:7" x14ac:dyDescent="0.25">
      <c r="A101" s="29">
        <v>2531</v>
      </c>
      <c r="B101" s="30" t="s">
        <v>73</v>
      </c>
      <c r="C101" s="32" t="s">
        <v>45</v>
      </c>
      <c r="D101" s="15">
        <v>0</v>
      </c>
      <c r="E101" s="18">
        <v>1055937.7</v>
      </c>
      <c r="F101" s="11">
        <f t="shared" si="1"/>
        <v>177543192.56999999</v>
      </c>
    </row>
    <row r="102" spans="1:7" x14ac:dyDescent="0.25">
      <c r="A102" s="29">
        <v>2533</v>
      </c>
      <c r="B102" s="30" t="s">
        <v>73</v>
      </c>
      <c r="C102" s="32" t="s">
        <v>42</v>
      </c>
      <c r="D102" s="15">
        <v>0</v>
      </c>
      <c r="E102" s="18">
        <v>602474.62</v>
      </c>
      <c r="F102" s="11">
        <f t="shared" si="1"/>
        <v>176940717.94999999</v>
      </c>
    </row>
    <row r="103" spans="1:7" x14ac:dyDescent="0.25">
      <c r="A103" s="29">
        <v>2540</v>
      </c>
      <c r="B103" s="30" t="s">
        <v>74</v>
      </c>
      <c r="C103" s="32" t="s">
        <v>106</v>
      </c>
      <c r="D103" s="15">
        <v>0</v>
      </c>
      <c r="E103" s="18">
        <v>250000</v>
      </c>
      <c r="F103" s="11">
        <f t="shared" si="1"/>
        <v>176690717.94999999</v>
      </c>
    </row>
    <row r="104" spans="1:7" ht="16.5" thickBot="1" x14ac:dyDescent="0.3">
      <c r="A104" s="29">
        <v>2541</v>
      </c>
      <c r="B104" s="30" t="s">
        <v>74</v>
      </c>
      <c r="C104" s="32" t="s">
        <v>107</v>
      </c>
      <c r="D104" s="15">
        <v>0</v>
      </c>
      <c r="E104" s="18">
        <v>375000</v>
      </c>
      <c r="F104" s="11">
        <f t="shared" si="1"/>
        <v>176315717.94999999</v>
      </c>
    </row>
    <row r="105" spans="1:7" ht="16.5" thickBot="1" x14ac:dyDescent="0.3">
      <c r="A105" s="44" t="s">
        <v>34</v>
      </c>
      <c r="B105" s="45"/>
      <c r="C105" s="46"/>
      <c r="D105" s="20">
        <f>SUM(D14:D104)</f>
        <v>161663953.09999999</v>
      </c>
      <c r="E105" s="20">
        <f>SUM(E14:E104)</f>
        <v>184360173.06</v>
      </c>
      <c r="F105" s="21"/>
    </row>
    <row r="106" spans="1:7" ht="16.5" thickBot="1" x14ac:dyDescent="0.3">
      <c r="A106" s="47" t="s">
        <v>50</v>
      </c>
      <c r="B106" s="48"/>
      <c r="C106" s="48"/>
      <c r="D106" s="22"/>
      <c r="E106" s="14"/>
      <c r="F106" s="12">
        <f>+F104</f>
        <v>176315717.94999999</v>
      </c>
    </row>
    <row r="108" spans="1:7" x14ac:dyDescent="0.25">
      <c r="E108" s="35"/>
      <c r="F108" s="23"/>
      <c r="G108" s="27"/>
    </row>
    <row r="109" spans="1:7" x14ac:dyDescent="0.25">
      <c r="E109" s="35"/>
      <c r="F109" s="23"/>
    </row>
    <row r="110" spans="1:7" x14ac:dyDescent="0.25">
      <c r="E110" s="35"/>
    </row>
    <row r="111" spans="1:7" x14ac:dyDescent="0.25">
      <c r="E111" s="35"/>
    </row>
    <row r="115" ht="63.75" customHeight="1" x14ac:dyDescent="0.25"/>
  </sheetData>
  <mergeCells count="8">
    <mergeCell ref="A105:C105"/>
    <mergeCell ref="A106:C106"/>
    <mergeCell ref="A11:B11"/>
    <mergeCell ref="A10:B10"/>
    <mergeCell ref="A5:F5"/>
    <mergeCell ref="A6:F6"/>
    <mergeCell ref="A8:B8"/>
    <mergeCell ref="A9:B9"/>
  </mergeCells>
  <phoneticPr fontId="6" type="noConversion"/>
  <pageMargins left="0.7" right="0.7" top="0.48" bottom="0.49" header="0.3" footer="0.3"/>
  <pageSetup scale="6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1159f0-d269-4be3-b46f-1528f0aa7b35">
      <Terms xmlns="http://schemas.microsoft.com/office/infopath/2007/PartnerControls"/>
    </lcf76f155ced4ddcb4097134ff3c332f>
    <TaxCatchAll xmlns="f1a36d1d-db40-4e71-bb09-07986533af5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C14E0F0145C04199E8CF9DFBBEC101" ma:contentTypeVersion="15" ma:contentTypeDescription="Crear nuevo documento." ma:contentTypeScope="" ma:versionID="a02805040091d32edc655985769bbe1e">
  <xsd:schema xmlns:xsd="http://www.w3.org/2001/XMLSchema" xmlns:xs="http://www.w3.org/2001/XMLSchema" xmlns:p="http://schemas.microsoft.com/office/2006/metadata/properties" xmlns:ns2="191159f0-d269-4be3-b46f-1528f0aa7b35" xmlns:ns3="f1a36d1d-db40-4e71-bb09-07986533af5b" targetNamespace="http://schemas.microsoft.com/office/2006/metadata/properties" ma:root="true" ma:fieldsID="d3a83bf1aa50b78bb3694723ecbf8c9b" ns2:_="" ns3:_="">
    <xsd:import namespace="191159f0-d269-4be3-b46f-1528f0aa7b35"/>
    <xsd:import namespace="f1a36d1d-db40-4e71-bb09-07986533af5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159f0-d269-4be3-b46f-1528f0aa7b3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cadc7a9-7ec3-46e5-b8d2-2070e7d381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36d1d-db40-4e71-bb09-07986533af5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33d8424-b64b-4c77-b67a-5faad569c261}" ma:internalName="TaxCatchAll" ma:showField="CatchAllData" ma:web="f1a36d1d-db40-4e71-bb09-07986533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BD6D3-16CE-4E50-AA57-FB1B2F7B76BA}">
  <ds:schemaRefs>
    <ds:schemaRef ds:uri="http://purl.org/dc/terms/"/>
    <ds:schemaRef ds:uri="http://www.w3.org/XML/1998/namespace"/>
    <ds:schemaRef ds:uri="191159f0-d269-4be3-b46f-1528f0aa7b35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f1a36d1d-db40-4e71-bb09-07986533af5b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FE072AC2-4A6C-4048-9DCE-4F391228E8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CE315-917D-4CFB-8B7F-89C0E53EA2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1159f0-d269-4be3-b46f-1528f0aa7b35"/>
    <ds:schemaRef ds:uri="f1a36d1d-db40-4e71-bb09-07986533af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Guzman</dc:creator>
  <cp:lastModifiedBy>Daniela Michelle Gomez Medrano</cp:lastModifiedBy>
  <cp:lastPrinted>2025-05-08T15:33:25Z</cp:lastPrinted>
  <dcterms:created xsi:type="dcterms:W3CDTF">2015-06-05T18:19:34Z</dcterms:created>
  <dcterms:modified xsi:type="dcterms:W3CDTF">2025-06-05T18:03:54Z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0x0101005DC14E0F0145C04199E8CF9DFBBEC101</vt:lpwstr>
  </property>
  <property fmtid="{D5CDD505-2E9C-101B-9397-08002B2CF9AE}" pid="3" name="MediaServiceImageTags">
    <vt:lpwstr/>
  </property>
</Properties>
</file>