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New Portal\14- Finanzas\Ingreso y Egresos\Cuenta del Tesoro\2025\Agosto\"/>
    </mc:Choice>
  </mc:AlternateContent>
  <bookViews>
    <workbookView xWindow="-120" yWindow="-120" windowWidth="29040" windowHeight="15720"/>
  </bookViews>
  <sheets>
    <sheet name="AGOSTO" sheetId="3" r:id="rId1"/>
  </sheets>
  <definedNames>
    <definedName name="_xlnm.Print_Area" localSheetId="0">AGOSTO!$A$1:$F$200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5" i="3" l="1"/>
  <c r="D185" i="3"/>
  <c r="F20" i="3" l="1"/>
  <c r="F21" i="3" l="1"/>
  <c r="F22" i="3" l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F79" i="3" s="1"/>
  <c r="F80" i="3" s="1"/>
  <c r="F81" i="3" s="1"/>
  <c r="F82" i="3" s="1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F102" i="3" s="1"/>
  <c r="F103" i="3" s="1"/>
  <c r="F104" i="3" s="1"/>
  <c r="F105" i="3" s="1"/>
  <c r="F106" i="3" s="1"/>
  <c r="F107" i="3" s="1"/>
  <c r="F108" i="3" s="1"/>
  <c r="F109" i="3" l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F124" i="3" s="1"/>
  <c r="F125" i="3" s="1"/>
  <c r="F126" i="3" s="1"/>
  <c r="F127" i="3" s="1"/>
  <c r="F128" i="3" s="1"/>
  <c r="F129" i="3" s="1"/>
  <c r="F130" i="3" s="1"/>
  <c r="F131" i="3" l="1"/>
  <c r="F132" i="3" s="1"/>
  <c r="F133" i="3" s="1"/>
  <c r="F134" i="3" s="1"/>
  <c r="F135" i="3" s="1"/>
  <c r="F136" i="3" s="1"/>
  <c r="F137" i="3" s="1"/>
  <c r="F138" i="3" s="1"/>
  <c r="F139" i="3" s="1"/>
  <c r="F140" i="3" s="1"/>
  <c r="F141" i="3" s="1"/>
  <c r="F142" i="3" s="1"/>
  <c r="F143" i="3" s="1"/>
  <c r="F144" i="3" s="1"/>
  <c r="F145" i="3" s="1"/>
  <c r="F146" i="3" s="1"/>
  <c r="F147" i="3" s="1"/>
  <c r="F148" i="3" s="1"/>
  <c r="F149" i="3" s="1"/>
  <c r="F150" i="3" s="1"/>
  <c r="F151" i="3" s="1"/>
  <c r="F152" i="3" s="1"/>
  <c r="F153" i="3" s="1"/>
  <c r="F154" i="3" s="1"/>
  <c r="F155" i="3" s="1"/>
  <c r="F156" i="3" s="1"/>
  <c r="F157" i="3" s="1"/>
  <c r="F158" i="3" s="1"/>
  <c r="F159" i="3" s="1"/>
  <c r="F160" i="3" s="1"/>
  <c r="F161" i="3" s="1"/>
  <c r="F162" i="3" s="1"/>
  <c r="F163" i="3" s="1"/>
  <c r="F164" i="3" s="1"/>
  <c r="F165" i="3" s="1"/>
  <c r="F166" i="3" s="1"/>
  <c r="F167" i="3" s="1"/>
  <c r="F168" i="3" s="1"/>
  <c r="F169" i="3" s="1"/>
  <c r="F170" i="3" s="1"/>
  <c r="F171" i="3" s="1"/>
  <c r="F172" i="3" s="1"/>
  <c r="F173" i="3" s="1"/>
  <c r="F174" i="3" s="1"/>
  <c r="F175" i="3" s="1"/>
  <c r="F176" i="3" s="1"/>
  <c r="F177" i="3" s="1"/>
  <c r="F178" i="3" s="1"/>
  <c r="F179" i="3" s="1"/>
  <c r="F180" i="3" s="1"/>
  <c r="F181" i="3" s="1"/>
  <c r="F182" i="3" s="1"/>
  <c r="F183" i="3" s="1"/>
  <c r="F184" i="3" s="1"/>
  <c r="F186" i="3" s="1"/>
</calcChain>
</file>

<file path=xl/sharedStrings.xml><?xml version="1.0" encoding="utf-8"?>
<sst xmlns="http://schemas.openxmlformats.org/spreadsheetml/2006/main" count="515" uniqueCount="332">
  <si>
    <t>RELACION DE INGRESOS Y EGRESOS</t>
  </si>
  <si>
    <t>BANRESERVAS</t>
  </si>
  <si>
    <t xml:space="preserve"> </t>
  </si>
  <si>
    <t>Cuenta Tesoreria</t>
  </si>
  <si>
    <t>CUENTA DEL TESORO</t>
  </si>
  <si>
    <t>NO. TRANSF/ LIBRAMIENTO</t>
  </si>
  <si>
    <t>FECHA</t>
  </si>
  <si>
    <t>BENEFICIARIO</t>
  </si>
  <si>
    <t>DEBITO</t>
  </si>
  <si>
    <t>CREDITO</t>
  </si>
  <si>
    <t>BALANCE</t>
  </si>
  <si>
    <t>N/A</t>
  </si>
  <si>
    <t>INVERSIONES DLP, SRL</t>
  </si>
  <si>
    <t>ADMINISTRADORA DE RIESGO DE SALUD DR YUNEN S A</t>
  </si>
  <si>
    <t>EMPRESA DISTRIBUIDORA DE ELECTRICIDAD DEL ESTE S A</t>
  </si>
  <si>
    <t>HUMANO SEGUROS S A</t>
  </si>
  <si>
    <t>SEGUROS UNIVERSAL C POR A</t>
  </si>
  <si>
    <t>SEGURO NACIONAL DE SALUD</t>
  </si>
  <si>
    <t>Formato:</t>
  </si>
  <si>
    <t>Excel</t>
  </si>
  <si>
    <t>Tamaño :</t>
  </si>
  <si>
    <t>INVERSIONES YANG, SRL</t>
  </si>
  <si>
    <t>MAPFRE SALUD ARS, S.A.</t>
  </si>
  <si>
    <t xml:space="preserve">Fecha:  </t>
  </si>
  <si>
    <t>EDESUR DOMINICANA, S.A</t>
  </si>
  <si>
    <t>ARS MONUMENTAL, SA</t>
  </si>
  <si>
    <t>NOE ENRIQUE LIZARDO SANCHEZ</t>
  </si>
  <si>
    <t>TOTAL DEBITOS Y CREDITOS</t>
  </si>
  <si>
    <t>INST NAC DE AGUAS POTABLES Y ALCATARILLADOS</t>
  </si>
  <si>
    <t>COMPANIA DOMINICANA DE TELEFONOS C POR A</t>
  </si>
  <si>
    <t xml:space="preserve">Hora:               </t>
  </si>
  <si>
    <t>VIÁTICOS DENTRO DEL PAÍS</t>
  </si>
  <si>
    <t>PAGO DE HORAS EXTRAORDINARIAS</t>
  </si>
  <si>
    <t>INTERINATO</t>
  </si>
  <si>
    <t>SUELDOS AL PERSONAL FIJO EN TRÁMITE DE PENSIONES</t>
  </si>
  <si>
    <t>SUELDOS EMPLEADOS FIJOS</t>
  </si>
  <si>
    <t>EMPLEADOS TEMPORALES</t>
  </si>
  <si>
    <t>COMPENSACIÓN SERVICIOS DE SEGURIDAD</t>
  </si>
  <si>
    <t>PROPORCIÓN DE VACACIONES NO DISFRUTADAS</t>
  </si>
  <si>
    <t>JOSÉ RAMON FERNANDEZ</t>
  </si>
  <si>
    <t>ARMANDO ALQUIMIDES PEGUERO FABIAN</t>
  </si>
  <si>
    <t>SUPLIMADE COMERCIAL, SRL</t>
  </si>
  <si>
    <t>EDENORTE DOMINICANA S A</t>
  </si>
  <si>
    <t>PRIMA DE TRANSPORTE</t>
  </si>
  <si>
    <t>PERSONAL DE CARÁCTER EVENTUAL</t>
  </si>
  <si>
    <t>BANCO DE RESERVA DE LA REP.  DOM. BANCO SERVICIOS MULTIPLES, SA</t>
  </si>
  <si>
    <t>MULTISERVICIOS F&amp;S, SRL</t>
  </si>
  <si>
    <t>OMAR ENRIQUE MONTES DE OCA MONTOLIO</t>
  </si>
  <si>
    <t>OBISPADO DE SAN FRANCISCO DE MACORIS</t>
  </si>
  <si>
    <t>INVERPLUS, SRL</t>
  </si>
  <si>
    <t>SUPLENCIAS</t>
  </si>
  <si>
    <t>RAFAEL TEOFILO PEREZ HERNANDEZ</t>
  </si>
  <si>
    <t>NEGOCIADO INFANTE, SRL</t>
  </si>
  <si>
    <t>JOEL ISMAEL RAMON FLORES</t>
  </si>
  <si>
    <t>COMPENSACIÓN POR GASTOS DE ALIMENTACIÓN</t>
  </si>
  <si>
    <t>ANTONIO FIGUEROA PEÑA</t>
  </si>
  <si>
    <t>IMPORTEK DOMINICANA, SRL</t>
  </si>
  <si>
    <t>PRESTACIONES ECONÓMICAS</t>
  </si>
  <si>
    <t>PERIODO PROBATORIO DE INGRESO A CARRERA</t>
  </si>
  <si>
    <t>ALDEAS INFANTILES SOS,  SANTO DOMINGO</t>
  </si>
  <si>
    <t>CONSORCIO ENERGETICO PUNTA CANA-MACAO, SA (CEPM)</t>
  </si>
  <si>
    <t>LIBERTY NETWORKS DOMINICANA, SA</t>
  </si>
  <si>
    <t>AYUNTAMIENTO DEL DISTRITO NACIONAL</t>
  </si>
  <si>
    <t>SERVICIOS KEISER, SRL</t>
  </si>
  <si>
    <t>DISTRIBUIDORA Y SERVICIOS DIVERSOS DISOPE, SRL</t>
  </si>
  <si>
    <t>CORPORACION DEL ACUEDUCTO Y ALCANTARILLADO DE SANTO DOMINGO</t>
  </si>
  <si>
    <t>ALIMENTARY LAND JAGD, SRL</t>
  </si>
  <si>
    <t>MINERVINO, SRL</t>
  </si>
  <si>
    <t>COLOMBA M ALTAGRACIA LAMARCHE ALIES</t>
  </si>
  <si>
    <t>MATILDE EMILIA CRUZ PIMENTEL</t>
  </si>
  <si>
    <t>FARMACIA SALIM,SRL</t>
  </si>
  <si>
    <t>HOGAR CAMPESTRE ADVENTISTA LAS PALMAS, INC</t>
  </si>
  <si>
    <t>SUPLIDORES DEL CARIBE (SUPLIDELCA), SRL</t>
  </si>
  <si>
    <t>FRAJAN S.R.L</t>
  </si>
  <si>
    <t>GTG INDUSTRIAL, SRL</t>
  </si>
  <si>
    <t>AYUNTAMIENTO MUNICIPAL BARAHONA</t>
  </si>
  <si>
    <t>REFERENCIA, LABORATORIO CLÍNICO, S.A</t>
  </si>
  <si>
    <t>CENTRO ASISTENCIAL PARA LA NINEZ DESAMPARADA</t>
  </si>
  <si>
    <t>PROVESOL PROVEEDORES DE SOLUCIONES, SRL</t>
  </si>
  <si>
    <t>JOSE MICHAEL FRANCO MARTE</t>
  </si>
  <si>
    <t>BALANCE INICIAL AL 01/08/2025</t>
  </si>
  <si>
    <t>TRANSF. GASTOS OPERACIONALES Y SUELDOS AGOSTO 2025</t>
  </si>
  <si>
    <t>TRANSF. CORRIENTE MAQ. TRAGAMONEDAS AGOSTO 2025</t>
  </si>
  <si>
    <t>Del 01 al 31 de agosto del 2025</t>
  </si>
  <si>
    <t>TRANSF. COMPLETIVO DE GASTOS OPERACIONALES Y SUELDOS JULIO 2025</t>
  </si>
  <si>
    <t>28-1</t>
  </si>
  <si>
    <t>26-1</t>
  </si>
  <si>
    <t>27-1</t>
  </si>
  <si>
    <t>BALANCE AL 31 DE AGOSTO 2025</t>
  </si>
  <si>
    <t>3723</t>
  </si>
  <si>
    <t>3740</t>
  </si>
  <si>
    <t>3741</t>
  </si>
  <si>
    <t>3742</t>
  </si>
  <si>
    <t>3743</t>
  </si>
  <si>
    <t>3744</t>
  </si>
  <si>
    <t>3745</t>
  </si>
  <si>
    <t>3746</t>
  </si>
  <si>
    <t>3751</t>
  </si>
  <si>
    <t>3769</t>
  </si>
  <si>
    <t>3772</t>
  </si>
  <si>
    <t>3774</t>
  </si>
  <si>
    <t>3778</t>
  </si>
  <si>
    <t>3779</t>
  </si>
  <si>
    <t>3780</t>
  </si>
  <si>
    <t>3785</t>
  </si>
  <si>
    <t>3801</t>
  </si>
  <si>
    <t>3803</t>
  </si>
  <si>
    <t>3805</t>
  </si>
  <si>
    <t>3837</t>
  </si>
  <si>
    <t>3839</t>
  </si>
  <si>
    <t>3840</t>
  </si>
  <si>
    <t>3841</t>
  </si>
  <si>
    <t>3842</t>
  </si>
  <si>
    <t>3843</t>
  </si>
  <si>
    <t>3844</t>
  </si>
  <si>
    <t>3845</t>
  </si>
  <si>
    <t>3849</t>
  </si>
  <si>
    <t>3851</t>
  </si>
  <si>
    <t>3854</t>
  </si>
  <si>
    <t>3862</t>
  </si>
  <si>
    <t>3863</t>
  </si>
  <si>
    <t>3864</t>
  </si>
  <si>
    <t>3865</t>
  </si>
  <si>
    <t>3874</t>
  </si>
  <si>
    <t>3876</t>
  </si>
  <si>
    <t>3877</t>
  </si>
  <si>
    <t>3878</t>
  </si>
  <si>
    <t>3879</t>
  </si>
  <si>
    <t>3895</t>
  </si>
  <si>
    <t>3901</t>
  </si>
  <si>
    <t>3909</t>
  </si>
  <si>
    <t>3910</t>
  </si>
  <si>
    <t>3911</t>
  </si>
  <si>
    <t>3912</t>
  </si>
  <si>
    <t>3914</t>
  </si>
  <si>
    <t>3915</t>
  </si>
  <si>
    <t>3917</t>
  </si>
  <si>
    <t>3918</t>
  </si>
  <si>
    <t>3919</t>
  </si>
  <si>
    <t>3923</t>
  </si>
  <si>
    <t>3924</t>
  </si>
  <si>
    <t>3926</t>
  </si>
  <si>
    <t>3948</t>
  </si>
  <si>
    <t>3964</t>
  </si>
  <si>
    <t>3976</t>
  </si>
  <si>
    <t>3979</t>
  </si>
  <si>
    <t>3981</t>
  </si>
  <si>
    <t>3982</t>
  </si>
  <si>
    <t>3984</t>
  </si>
  <si>
    <t>3985</t>
  </si>
  <si>
    <t>3987</t>
  </si>
  <si>
    <t>4000</t>
  </si>
  <si>
    <t>4003</t>
  </si>
  <si>
    <t>4005</t>
  </si>
  <si>
    <t>4007</t>
  </si>
  <si>
    <t>4009</t>
  </si>
  <si>
    <t>4010</t>
  </si>
  <si>
    <t>4011</t>
  </si>
  <si>
    <t>4016</t>
  </si>
  <si>
    <t>4018</t>
  </si>
  <si>
    <t>4020</t>
  </si>
  <si>
    <t>4022</t>
  </si>
  <si>
    <t>4024</t>
  </si>
  <si>
    <t>4026</t>
  </si>
  <si>
    <t>4028</t>
  </si>
  <si>
    <t>4030</t>
  </si>
  <si>
    <t>4031</t>
  </si>
  <si>
    <t>4032</t>
  </si>
  <si>
    <t>4033</t>
  </si>
  <si>
    <t>4034</t>
  </si>
  <si>
    <t>4036</t>
  </si>
  <si>
    <t>4037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</si>
  <si>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</si>
  <si>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</si>
  <si>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</si>
  <si>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</si>
  <si>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</si>
  <si>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</si>
  <si>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</si>
  <si>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</si>
  <si>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</si>
  <si>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4077</t>
  </si>
  <si>
    <t>4079</t>
  </si>
  <si>
    <t>4122</t>
  </si>
  <si>
    <t>4123</t>
  </si>
  <si>
    <t>4124</t>
  </si>
  <si>
    <t>4125</t>
  </si>
  <si>
    <t>4126</t>
  </si>
  <si>
    <t>4131</t>
  </si>
  <si>
    <t>4140</t>
  </si>
  <si>
    <t>4142</t>
  </si>
  <si>
    <t>4148</t>
  </si>
  <si>
    <t>4150</t>
  </si>
  <si>
    <t>4152</t>
  </si>
  <si>
    <t>4153</t>
  </si>
  <si>
    <t>4163</t>
  </si>
  <si>
    <t>4169</t>
  </si>
  <si>
    <t>4174</t>
  </si>
  <si>
    <t>4191</t>
  </si>
  <si>
    <t>4192</t>
  </si>
  <si>
    <t>4193</t>
  </si>
  <si>
    <t>4194</t>
  </si>
  <si>
    <t>4201</t>
  </si>
  <si>
    <t>4202</t>
  </si>
  <si>
    <t>4203</t>
  </si>
  <si>
    <t>4219</t>
  </si>
  <si>
    <t>4222</t>
  </si>
  <si>
    <t>4225</t>
  </si>
  <si>
    <t>4226</t>
  </si>
  <si>
    <t>4231</t>
  </si>
  <si>
    <t>4234</t>
  </si>
  <si>
    <t>4236</t>
  </si>
  <si>
    <t>4241</t>
  </si>
  <si>
    <t>4246</t>
  </si>
  <si>
    <t>4247</t>
  </si>
  <si>
    <t>4248</t>
  </si>
  <si>
    <t>4249</t>
  </si>
  <si>
    <t>4253</t>
  </si>
  <si>
    <t>4254</t>
  </si>
  <si>
    <t>4255</t>
  </si>
  <si>
    <t>4256</t>
  </si>
  <si>
    <t>4260</t>
  </si>
  <si>
    <t>4261</t>
  </si>
  <si>
    <t>4262</t>
  </si>
  <si>
    <t>4263</t>
  </si>
  <si>
    <t>4264</t>
  </si>
  <si>
    <t>4270</t>
  </si>
  <si>
    <t>4275</t>
  </si>
  <si>
    <t>4281</t>
  </si>
  <si>
    <t>4282</t>
  </si>
  <si>
    <t>4283</t>
  </si>
  <si>
    <t>4284</t>
  </si>
  <si>
    <t>4285</t>
  </si>
  <si>
    <t>4286</t>
  </si>
  <si>
    <t>4288</t>
  </si>
  <si>
    <t>4289</t>
  </si>
  <si>
    <t>4294</t>
  </si>
  <si>
    <t>4296</t>
  </si>
  <si>
    <t>4297</t>
  </si>
  <si>
    <t>4303</t>
  </si>
  <si>
    <t>4309</t>
  </si>
  <si>
    <t>4316</t>
  </si>
  <si>
    <t>4343</t>
  </si>
  <si>
    <t>4344</t>
  </si>
  <si>
    <t>4345</t>
  </si>
  <si>
    <t>4365</t>
  </si>
  <si>
    <t>4370</t>
  </si>
  <si>
    <t>4371</t>
  </si>
  <si>
    <t>4372</t>
  </si>
  <si>
    <t>4373</t>
  </si>
  <si>
    <t>01/08/2025</t>
  </si>
  <si>
    <t>04/08/2025</t>
  </si>
  <si>
    <t>05/08/2025</t>
  </si>
  <si>
    <t>06/08/2025</t>
  </si>
  <si>
    <t>07/08/2025</t>
  </si>
  <si>
    <t>11/08/2025</t>
  </si>
  <si>
    <t>12/08/2025</t>
  </si>
  <si>
    <t>13/08/2025</t>
  </si>
  <si>
    <t>14/08/2025</t>
  </si>
  <si>
    <t>18/08/2025</t>
  </si>
  <si>
    <t>19/08/2025</t>
  </si>
  <si>
    <t>20/08/2025</t>
  </si>
  <si>
    <t>21/08/2025</t>
  </si>
  <si>
    <t>22/08/2025</t>
  </si>
  <si>
    <t>25/08/2025</t>
  </si>
  <si>
    <t>26/08/2025</t>
  </si>
  <si>
    <t>27/08/2025</t>
  </si>
  <si>
    <t>28/08/2025</t>
  </si>
  <si>
    <t>29/08/2025</t>
  </si>
  <si>
    <t>FUNDACIÓN DEFENSORES DEL AMOR, INC</t>
  </si>
  <si>
    <t>FUNDACION TROPICALIA</t>
  </si>
  <si>
    <t>FUNDACIÓN LA MERCED</t>
  </si>
  <si>
    <t>FUNDACION CULTURAL JUVENIL E INFANTIL DOMINICANA FUNCJIDO INC</t>
  </si>
  <si>
    <t>HOGAR DOMINICAS</t>
  </si>
  <si>
    <t>FUNDACION ALBERGUE DE LA ESPERANZA, INC.</t>
  </si>
  <si>
    <t>NEOAGRO, SRL</t>
  </si>
  <si>
    <t>NELIDE GROUP, SRL</t>
  </si>
  <si>
    <t>HOLANDA  CLEMENCIA GARCIA</t>
  </si>
  <si>
    <t>NIDIA YOLANDA SANTANA SANCHEZ</t>
  </si>
  <si>
    <t>DIDEROT MATEO BRITO</t>
  </si>
  <si>
    <t>FUNDACIÓN SUR FUTURO, INC</t>
  </si>
  <si>
    <t>VISIÓN MUNDIAL INTERNACIONAL, INC.</t>
  </si>
  <si>
    <t>MIGUEL ANDRES CRUZ JIMENEZ</t>
  </si>
  <si>
    <t>FUNDACIÓN JEHOVÁ JIREH ALBERGUE PARA DESVALIDOS Y NIÑOS HUERFANOS, FUJJ</t>
  </si>
  <si>
    <t>JOSE JIMENEZ ANTENA</t>
  </si>
  <si>
    <t>LA CASA ROSADA</t>
  </si>
  <si>
    <t>FUNDACIÓN RED DE MISERICORDIA, INC</t>
  </si>
  <si>
    <t>FUNDACIÓN PESEBRE DE BELÉN</t>
  </si>
  <si>
    <t>CORPORACIÓN ESTATAL DE RADIO Y TELEVISIÓN (CERTV)</t>
  </si>
  <si>
    <t>ROQUES MARTINEZ &amp; ASOCIADOS, SRL</t>
  </si>
  <si>
    <t>INVERSIONES REINY, SRL</t>
  </si>
  <si>
    <t>VIAMAR, SA</t>
  </si>
  <si>
    <t>E. THREAN &amp; CIA, SRL</t>
  </si>
  <si>
    <t>ROSLYN, SRL</t>
  </si>
  <si>
    <t>B&amp;F MERCANTIL, SRL</t>
  </si>
  <si>
    <t>AGROGLOBAL EXPORT E IMPORT, SRL</t>
  </si>
  <si>
    <t>EDITORA DEL CARIBE C POR A</t>
  </si>
  <si>
    <t>SERVICIO DE VOLUNTARIADO IGNACIANO EN REPÚBLICA DOMINICANA, SERVIR D.</t>
  </si>
  <si>
    <t>ORFANATO CASA AMOR Y DE RESTAURACIÓN HERMOSA INC</t>
  </si>
  <si>
    <t>CONSORCIO DE TARJETAS DOMINICANAS, S.A</t>
  </si>
  <si>
    <t>CENTROXPERT STE, SRL</t>
  </si>
  <si>
    <t>VIRAMICA, SRL</t>
  </si>
  <si>
    <t>PROPANO Y DERIVADOS, SA</t>
  </si>
  <si>
    <t>CENTRO AUTOMOTRIZ REMESA, SRL</t>
  </si>
  <si>
    <t>QUÍMICOS MÚLTIPLES LESLIE, SRL</t>
  </si>
  <si>
    <t>JARDIN ILUSIONES S A</t>
  </si>
  <si>
    <t>ALFONSO RAMOS COMERCIAL, SRL</t>
  </si>
  <si>
    <t>SUPLIGENSA, SRL</t>
  </si>
  <si>
    <t>MAGNETIQUE, SRL</t>
  </si>
  <si>
    <t>SOLDIER ELECTRONIC SECURITY SES, SRL</t>
  </si>
  <si>
    <t>JERAM INVESTMENT, SRL</t>
  </si>
  <si>
    <t>BONO POR DESEMPEÑO A SERVIDORES DE CARRERA</t>
  </si>
  <si>
    <t>ISLA DOMINICANA DE PETROLEO CORPORATION</t>
  </si>
  <si>
    <t>YONA YONEL DIESEL, SRL</t>
  </si>
  <si>
    <t>FUNDACIÓN SOLIDARIDAD CALASANCIA</t>
  </si>
  <si>
    <t>FUNDACION HOGAR DE NINAS MADELAES</t>
  </si>
  <si>
    <t>HOGAR DE NINOS DEL MUNDO FELIZ</t>
  </si>
  <si>
    <t>COVOMESA, SRL</t>
  </si>
  <si>
    <t>HIELO Y AGUA BUENA, SRL</t>
  </si>
  <si>
    <t>LEXSIL, S.R.L.</t>
  </si>
  <si>
    <t>AGUA EL EDEN, SRL</t>
  </si>
  <si>
    <t>INVERSIONES ADELSON, SRL</t>
  </si>
  <si>
    <t>INCENTIVO POR RENDIMIENTO INDIVIDUAL</t>
  </si>
  <si>
    <t>FUNDACIÓN PASITOS DE JESÚS</t>
  </si>
  <si>
    <t>XIOMARI VELOZ D' LUJO FIESTA, SRL</t>
  </si>
  <si>
    <t>IZY PRODUCTIONS, EIRL</t>
  </si>
  <si>
    <t>FONDO REPONIBLE</t>
  </si>
  <si>
    <t>SERVICIOS ELECTRICOS PROFESIONALES SERPRONAL, SRL</t>
  </si>
  <si>
    <t>GREGORY ALFONSO ARAUJO ROJAS</t>
  </si>
  <si>
    <t>N/C POR SUBSIDIO DE POR MATERNIDAD, JULIO 2025</t>
  </si>
  <si>
    <t>1578</t>
  </si>
  <si>
    <t>97.8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</si>
</sst>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sz val="12"/>
      <color theme="1"/>
      <name val="Courier New"/>
      <family val="3"/>
    </font>
    <font>
      <b/>
      <sz val="12"/>
      <color theme="1"/>
      <name val="Courier New"/>
      <family val="3"/>
    </font>
    <font>
      <b/>
      <sz val="12"/>
      <name val="Courier New"/>
      <family val="3"/>
    </font>
    <font>
      <sz val="12"/>
      <name val="Courier New"/>
      <family val="3"/>
    </font>
    <font>
      <b/>
      <i/>
      <sz val="12"/>
      <name val="Courier New"/>
      <family val="3"/>
    </font>
    <font>
      <b/>
      <sz val="18"/>
      <color indexed="8"/>
      <name val="Courier New"/>
      <family val="3"/>
    </font>
    <font>
      <sz val="18"/>
      <color indexed="8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43" fontId="0" fillId="0" borderId="0" xfId="0" applyNumberFormat="1"/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vertical="top" wrapText="1"/>
    </xf>
    <xf numFmtId="18" fontId="8" fillId="0" borderId="0" xfId="0" applyNumberFormat="1" applyFont="1" applyAlignment="1">
      <alignment horizontal="left" vertical="center" wrapText="1"/>
    </xf>
    <xf numFmtId="0" fontId="6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4" fontId="7" fillId="4" borderId="1" xfId="1" applyFont="1" applyFill="1" applyBorder="1" applyAlignment="1" applyProtection="1">
      <alignment vertical="center" wrapText="1"/>
      <protection locked="0"/>
    </xf>
    <xf numFmtId="164" fontId="7" fillId="4" borderId="4" xfId="1" applyFont="1" applyFill="1" applyBorder="1" applyAlignment="1" applyProtection="1">
      <alignment vertical="center" wrapText="1"/>
      <protection locked="0"/>
    </xf>
    <xf numFmtId="0" fontId="7" fillId="4" borderId="15" xfId="0" applyFont="1" applyFill="1" applyBorder="1" applyAlignment="1" applyProtection="1">
      <alignment vertical="center" wrapText="1"/>
      <protection locked="0"/>
    </xf>
    <xf numFmtId="0" fontId="7" fillId="4" borderId="7" xfId="0" applyFont="1" applyFill="1" applyBorder="1" applyAlignment="1" applyProtection="1">
      <alignment vertical="center" wrapText="1"/>
      <protection locked="0"/>
    </xf>
    <xf numFmtId="164" fontId="7" fillId="4" borderId="4" xfId="1" applyFont="1" applyFill="1" applyBorder="1" applyAlignment="1">
      <alignment vertical="center" wrapText="1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/>
    <xf numFmtId="43" fontId="6" fillId="0" borderId="0" xfId="0" applyNumberFormat="1" applyFont="1" applyAlignment="1" applyProtection="1">
      <alignment vertical="top"/>
      <protection locked="0"/>
    </xf>
    <xf numFmtId="43" fontId="6" fillId="0" borderId="0" xfId="0" applyNumberFormat="1" applyFont="1"/>
    <xf numFmtId="164" fontId="6" fillId="0" borderId="0" xfId="1" applyFont="1"/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/>
    </xf>
    <xf numFmtId="2" fontId="8" fillId="0" borderId="6" xfId="1" applyNumberFormat="1" applyFont="1" applyFill="1" applyBorder="1" applyAlignment="1">
      <alignment horizontal="right" vertical="center" wrapText="1"/>
    </xf>
    <xf numFmtId="164" fontId="8" fillId="0" borderId="6" xfId="1" applyFont="1" applyFill="1" applyBorder="1" applyAlignment="1">
      <alignment horizontal="right" vertical="center"/>
    </xf>
    <xf numFmtId="4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9" fontId="10" fillId="3" borderId="5" xfId="0" applyNumberFormat="1" applyFont="1" applyFill="1" applyBorder="1" applyAlignment="1">
      <alignment horizontal="center" vertical="center" wrapText="1"/>
    </xf>
    <xf numFmtId="164" fontId="8" fillId="0" borderId="6" xfId="1" applyFont="1" applyFill="1" applyBorder="1" applyAlignment="1">
      <alignment horizontal="right" vertical="center" wrapText="1"/>
    </xf>
    <xf numFmtId="49" fontId="9" fillId="0" borderId="6" xfId="0" applyNumberFormat="1" applyFont="1" applyBorder="1" applyAlignment="1">
      <alignment horizontal="center" vertical="center"/>
    </xf>
    <xf numFmtId="15" fontId="9" fillId="0" borderId="6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left" vertical="center"/>
    </xf>
    <xf numFmtId="2" fontId="9" fillId="0" borderId="6" xfId="1" applyNumberFormat="1" applyFont="1" applyFill="1" applyBorder="1" applyAlignment="1">
      <alignment vertical="center" wrapText="1"/>
    </xf>
    <xf numFmtId="4" fontId="9" fillId="0" borderId="6" xfId="0" applyNumberFormat="1" applyFont="1" applyBorder="1" applyAlignment="1">
      <alignment horizontal="right" vertical="center"/>
    </xf>
    <xf numFmtId="165" fontId="9" fillId="0" borderId="6" xfId="0" applyNumberFormat="1" applyFont="1" applyBorder="1" applyAlignment="1">
      <alignment horizontal="center" vertical="center"/>
    </xf>
    <xf numFmtId="164" fontId="0" fillId="0" borderId="0" xfId="1" applyFont="1" applyAlignment="1">
      <alignment vertical="center"/>
    </xf>
    <xf numFmtId="165" fontId="10" fillId="0" borderId="6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horizontal="left" vertical="center" wrapText="1"/>
    </xf>
    <xf numFmtId="0" fontId="7" fillId="4" borderId="16" xfId="0" applyFont="1" applyFill="1" applyBorder="1" applyAlignment="1" applyProtection="1">
      <alignment horizontal="center" vertical="center" wrapText="1"/>
      <protection locked="0"/>
    </xf>
    <xf numFmtId="0" fontId="7" fillId="4" borderId="17" xfId="0" applyFont="1" applyFill="1" applyBorder="1" applyAlignment="1" applyProtection="1">
      <alignment horizontal="center" vertical="center" wrapText="1"/>
      <protection locked="0"/>
    </xf>
    <xf numFmtId="0" fontId="7" fillId="4" borderId="18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 vertical="center" wrapText="1"/>
      <protection locked="0"/>
    </xf>
    <xf numFmtId="0" fontId="7" fillId="4" borderId="19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 applyProtection="1">
      <alignment horizontal="center" vertical="top" wrapText="1"/>
      <protection locked="0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410936</xdr:colOff>
      <xdr:row>193</xdr:row>
      <xdr:rowOff>1243</xdr:rowOff>
    </xdr:from>
    <xdr:to>
      <xdr:col>6</xdr:col>
      <xdr:colOff>66261</xdr:colOff>
      <xdr:row>200</xdr:row>
      <xdr:rowOff>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439348D-AFBD-4DA1-9387-26EF0E35709D}"/>
            </a:ext>
          </a:extLst>
        </xdr:cNvPr>
        <xdr:cNvSpPr txBox="1"/>
      </xdr:nvSpPr>
      <xdr:spPr>
        <a:xfrm>
          <a:off x="9712306" y="39302221"/>
          <a:ext cx="4956194" cy="13902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200" b="1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_________________________________________</a:t>
          </a:r>
        </a:p>
        <a:p>
          <a:pPr algn="ctr"/>
          <a:r>
            <a:rPr lang="es-DO" sz="1200" b="1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Aprobado por </a:t>
          </a:r>
        </a:p>
        <a:p>
          <a:pPr algn="ctr"/>
          <a:r>
            <a:rPr lang="es-DO" sz="1200" b="1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Director Administrativo Financiero</a:t>
          </a:r>
          <a:endParaRPr lang="es-DO" sz="1200" b="1">
            <a:solidFill>
              <a:sysClr val="windowText" lastClr="00000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twoCellAnchor>
  <xdr:twoCellAnchor>
    <xdr:from>
      <xdr:col>2</xdr:col>
      <xdr:colOff>2563587</xdr:colOff>
      <xdr:row>192</xdr:row>
      <xdr:rowOff>197303</xdr:rowOff>
    </xdr:from>
    <xdr:to>
      <xdr:col>3</xdr:col>
      <xdr:colOff>381000</xdr:colOff>
      <xdr:row>201</xdr:row>
      <xdr:rowOff>91109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B3D8763C-7CBC-44E9-AC3D-3A3B944510ED}"/>
            </a:ext>
          </a:extLst>
        </xdr:cNvPr>
        <xdr:cNvSpPr txBox="1"/>
      </xdr:nvSpPr>
      <xdr:spPr>
        <a:xfrm>
          <a:off x="4948978" y="39299499"/>
          <a:ext cx="4733392" cy="1682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___________________________________________________</a:t>
          </a:r>
        </a:p>
        <a:p>
          <a:pPr algn="ctr"/>
          <a:r>
            <a:rPr lang="es-DO" sz="1200" b="1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Revisado </a:t>
          </a:r>
          <a:r>
            <a:rPr lang="es-DO" sz="1200" b="1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por </a:t>
          </a:r>
        </a:p>
        <a:p>
          <a:pPr algn="ctr"/>
          <a:r>
            <a:rPr lang="es-DO" sz="1200" b="1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Encargado Departamento Financiero</a:t>
          </a:r>
          <a:endParaRPr lang="es-DO" sz="1200" b="1">
            <a:solidFill>
              <a:sysClr val="windowText" lastClr="00000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twoCellAnchor>
  <xdr:twoCellAnchor editAs="oneCell">
    <xdr:from>
      <xdr:col>2</xdr:col>
      <xdr:colOff>3918858</xdr:colOff>
      <xdr:row>0</xdr:row>
      <xdr:rowOff>122464</xdr:rowOff>
    </xdr:from>
    <xdr:to>
      <xdr:col>2</xdr:col>
      <xdr:colOff>6144651</xdr:colOff>
      <xdr:row>8</xdr:row>
      <xdr:rowOff>122464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C0131B9-29FF-CD55-5EFB-E6FB69BAE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3715" y="122464"/>
          <a:ext cx="2225793" cy="1632857"/>
        </a:xfrm>
        <a:prstGeom prst="rect">
          <a:avLst/>
        </a:prstGeom>
      </xdr:spPr>
    </xdr:pic>
    <xdr:clientData/>
  </xdr:twoCellAnchor>
  <xdr:twoCellAnchor>
    <xdr:from>
      <xdr:col>0</xdr:col>
      <xdr:colOff>231323</xdr:colOff>
      <xdr:row>192</xdr:row>
      <xdr:rowOff>195943</xdr:rowOff>
    </xdr:from>
    <xdr:to>
      <xdr:col>2</xdr:col>
      <xdr:colOff>2517913</xdr:colOff>
      <xdr:row>204</xdr:row>
      <xdr:rowOff>91109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5AADA58-4F6B-165B-6D32-7B61E6709905}"/>
            </a:ext>
          </a:extLst>
        </xdr:cNvPr>
        <xdr:cNvSpPr txBox="1"/>
      </xdr:nvSpPr>
      <xdr:spPr>
        <a:xfrm>
          <a:off x="231323" y="39298139"/>
          <a:ext cx="4671981" cy="2280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___________________________________________________</a:t>
          </a:r>
        </a:p>
        <a:p>
          <a:pPr algn="ctr"/>
          <a:r>
            <a:rPr lang="es-DO" sz="1200" b="1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Preparado</a:t>
          </a:r>
          <a:r>
            <a:rPr lang="es-DO" sz="1200" b="1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por </a:t>
          </a:r>
        </a:p>
        <a:p>
          <a:pPr algn="ctr"/>
          <a:r>
            <a:rPr lang="es-DO" sz="1200" b="1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Encargado División de Presupuesto</a:t>
          </a:r>
          <a:endParaRPr lang="es-DO" sz="1200" b="1">
            <a:solidFill>
              <a:sysClr val="windowText" lastClr="00000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2"/>
  <sheetViews>
    <sheetView showGridLines="0" tabSelected="1" view="pageBreakPreview" topLeftCell="A161" zoomScale="115" zoomScaleNormal="100" zoomScaleSheetLayoutView="115" workbookViewId="0">
      <selection activeCell="A19" sqref="A19:XFD186"/>
    </sheetView>
  </sheetViews>
  <sheetFormatPr baseColWidth="10" defaultRowHeight="15.75" x14ac:dyDescent="0.25"/>
  <cols>
    <col min="1" max="1" width="17.5703125" style="5" customWidth="1"/>
    <col min="2" max="2" width="18.28515625" style="5" bestFit="1" customWidth="1"/>
    <col min="3" max="3" width="103.7109375" style="6" customWidth="1"/>
    <col min="4" max="5" width="26.28515625" style="6" bestFit="1" customWidth="1"/>
    <col min="6" max="6" width="26.85546875" style="4" bestFit="1" customWidth="1"/>
    <col min="7" max="7" width="18.28515625" customWidth="1"/>
    <col min="8" max="8" width="17.42578125" bestFit="1" customWidth="1"/>
  </cols>
  <sheetData>
    <row r="1" spans="1:6" x14ac:dyDescent="0.25">
      <c r="A1" s="1"/>
      <c r="B1" s="1"/>
      <c r="C1" s="2"/>
      <c r="D1" s="2"/>
      <c r="E1" s="2"/>
      <c r="F1" s="3"/>
    </row>
    <row r="2" spans="1:6" x14ac:dyDescent="0.25">
      <c r="A2" s="1"/>
      <c r="B2" s="1"/>
      <c r="C2" s="2"/>
      <c r="D2" s="2"/>
      <c r="E2" s="2"/>
      <c r="F2" s="3"/>
    </row>
    <row r="3" spans="1:6" x14ac:dyDescent="0.25">
      <c r="A3" s="1"/>
      <c r="B3" s="1"/>
      <c r="C3" s="2"/>
      <c r="D3" s="2"/>
      <c r="E3" s="2"/>
      <c r="F3" s="3"/>
    </row>
    <row r="4" spans="1:6" x14ac:dyDescent="0.25">
      <c r="A4" s="1"/>
      <c r="B4" s="1"/>
      <c r="C4" s="2"/>
      <c r="D4" s="2"/>
      <c r="E4" s="2"/>
      <c r="F4" s="3"/>
    </row>
    <row r="5" spans="1:6" x14ac:dyDescent="0.25">
      <c r="A5" s="1"/>
      <c r="B5" s="1"/>
      <c r="C5" s="2"/>
      <c r="D5" s="2"/>
      <c r="E5" s="2"/>
      <c r="F5" s="3"/>
    </row>
    <row r="6" spans="1:6" x14ac:dyDescent="0.25">
      <c r="A6" s="1"/>
      <c r="B6" s="1"/>
      <c r="C6" s="2"/>
      <c r="D6" s="2"/>
      <c r="E6" s="2"/>
      <c r="F6" s="3"/>
    </row>
    <row r="7" spans="1:6" x14ac:dyDescent="0.25">
      <c r="A7" s="1"/>
      <c r="B7" s="1"/>
      <c r="C7" s="2"/>
      <c r="D7" s="2"/>
      <c r="E7" s="2"/>
      <c r="F7" s="3"/>
    </row>
    <row r="8" spans="1:6" x14ac:dyDescent="0.25">
      <c r="A8" s="1"/>
      <c r="B8" s="1"/>
      <c r="C8" s="2"/>
      <c r="D8" s="2"/>
      <c r="E8" s="2"/>
      <c r="F8" s="3"/>
    </row>
    <row r="9" spans="1:6" x14ac:dyDescent="0.25">
      <c r="A9" s="1"/>
      <c r="B9" s="1"/>
      <c r="C9" s="2"/>
      <c r="D9" s="2"/>
      <c r="E9" s="2"/>
      <c r="F9" s="3"/>
    </row>
    <row r="10" spans="1:6" ht="24" x14ac:dyDescent="0.25">
      <c r="A10" s="59" t="s">
        <v>0</v>
      </c>
      <c r="B10" s="59"/>
      <c r="C10" s="59"/>
      <c r="D10" s="59"/>
      <c r="E10" s="59"/>
      <c r="F10" s="59"/>
    </row>
    <row r="11" spans="1:6" ht="24" x14ac:dyDescent="0.25">
      <c r="A11" s="60" t="s">
        <v>83</v>
      </c>
      <c r="B11" s="60"/>
      <c r="C11" s="60"/>
      <c r="D11" s="60"/>
      <c r="E11" s="60"/>
      <c r="F11" s="60"/>
    </row>
    <row r="12" spans="1:6" ht="16.5" thickBot="1" x14ac:dyDescent="0.3">
      <c r="A12" s="8"/>
      <c r="B12" s="8"/>
      <c r="C12" s="8"/>
      <c r="D12" s="8"/>
      <c r="E12" s="8"/>
      <c r="F12" s="8"/>
    </row>
    <row r="13" spans="1:6" ht="16.5" x14ac:dyDescent="0.25">
      <c r="A13" s="61" t="s">
        <v>1</v>
      </c>
      <c r="B13" s="62"/>
      <c r="C13" s="9" t="s">
        <v>2</v>
      </c>
      <c r="D13" s="9"/>
      <c r="E13" s="10"/>
      <c r="F13" s="10"/>
    </row>
    <row r="14" spans="1:6" ht="16.5" x14ac:dyDescent="0.25">
      <c r="A14" s="63" t="s">
        <v>3</v>
      </c>
      <c r="B14" s="64"/>
      <c r="C14" s="9"/>
      <c r="D14" s="9"/>
      <c r="E14" s="11" t="s">
        <v>23</v>
      </c>
      <c r="F14" s="49">
        <v>45902</v>
      </c>
    </row>
    <row r="15" spans="1:6" ht="16.5" x14ac:dyDescent="0.25">
      <c r="A15" s="57" t="s">
        <v>4</v>
      </c>
      <c r="B15" s="58"/>
      <c r="C15" s="9"/>
      <c r="D15" s="9"/>
      <c r="E15" s="11" t="s">
        <v>30</v>
      </c>
      <c r="F15" s="12">
        <v>0.625</v>
      </c>
    </row>
    <row r="16" spans="1:6" ht="17.25" thickBot="1" x14ac:dyDescent="0.3">
      <c r="A16" s="55">
        <v>100116000</v>
      </c>
      <c r="B16" s="56"/>
      <c r="C16" s="13"/>
      <c r="D16" s="13"/>
      <c r="E16" s="14" t="s">
        <v>18</v>
      </c>
      <c r="F16" s="15" t="s">
        <v>19</v>
      </c>
    </row>
    <row r="17" spans="1:8" ht="17.25" thickBot="1" x14ac:dyDescent="0.3">
      <c r="A17" s="16"/>
      <c r="B17" s="16"/>
      <c r="C17" s="13"/>
      <c r="D17" s="13"/>
      <c r="E17" s="14" t="s">
        <v>20</v>
      </c>
      <c r="F17" s="17" t="s">
        <v>331</v>
      </c>
    </row>
    <row r="18" spans="1:8" ht="33.75" thickBot="1" x14ac:dyDescent="0.3">
      <c r="A18" s="18" t="s">
        <v>5</v>
      </c>
      <c r="B18" s="19" t="s">
        <v>6</v>
      </c>
      <c r="C18" s="20" t="s">
        <v>7</v>
      </c>
      <c r="D18" s="20" t="s">
        <v>8</v>
      </c>
      <c r="E18" s="20" t="s">
        <v>9</v>
      </c>
      <c r="F18" s="21" t="s">
        <v>10</v>
      </c>
    </row>
    <row r="19" spans="1:8" s="38" customFormat="1" ht="20.25" customHeight="1" x14ac:dyDescent="0.25">
      <c r="A19" s="33" t="s">
        <v>11</v>
      </c>
      <c r="B19" s="48" t="s">
        <v>250</v>
      </c>
      <c r="C19" s="34" t="s">
        <v>80</v>
      </c>
      <c r="D19" s="35">
        <v>0</v>
      </c>
      <c r="E19" s="35">
        <v>0</v>
      </c>
      <c r="F19" s="36">
        <v>198354236.27000001</v>
      </c>
      <c r="G19" s="37"/>
      <c r="H19" s="37"/>
    </row>
    <row r="20" spans="1:8" s="38" customFormat="1" ht="20.25" customHeight="1" x14ac:dyDescent="0.25">
      <c r="A20" s="39" t="s">
        <v>87</v>
      </c>
      <c r="B20" s="48">
        <v>45884</v>
      </c>
      <c r="C20" s="34" t="s">
        <v>81</v>
      </c>
      <c r="D20" s="40">
        <v>175652830.69999999</v>
      </c>
      <c r="E20" s="35">
        <v>0</v>
      </c>
      <c r="F20" s="36">
        <f>+F19+D20</f>
        <v>374007066.97000003</v>
      </c>
    </row>
    <row r="21" spans="1:8" s="38" customFormat="1" ht="20.25" customHeight="1" x14ac:dyDescent="0.25">
      <c r="A21" s="39" t="s">
        <v>86</v>
      </c>
      <c r="B21" s="48">
        <v>45884</v>
      </c>
      <c r="C21" s="34" t="s">
        <v>82</v>
      </c>
      <c r="D21" s="40">
        <v>6113483.5</v>
      </c>
      <c r="E21" s="35">
        <v>0</v>
      </c>
      <c r="F21" s="36">
        <f>+F20+D21</f>
        <v>380120550.47000003</v>
      </c>
    </row>
    <row r="22" spans="1:8" s="38" customFormat="1" ht="20.25" customHeight="1" x14ac:dyDescent="0.25">
      <c r="A22" s="39" t="s">
        <v>85</v>
      </c>
      <c r="B22" s="48" t="s">
        <v>262</v>
      </c>
      <c r="C22" s="34" t="s">
        <v>84</v>
      </c>
      <c r="D22" s="40">
        <v>58820905.229999997</v>
      </c>
      <c r="E22" s="35">
        <v>0</v>
      </c>
      <c r="F22" s="36">
        <f>+F21+D22</f>
        <v>438941455.70000005</v>
      </c>
    </row>
    <row r="23" spans="1:8" s="38" customFormat="1" ht="20.25" customHeight="1" x14ac:dyDescent="0.25">
      <c r="A23" s="39" t="s">
        <v>330</v>
      </c>
      <c r="B23" s="48">
        <v>45882</v>
      </c>
      <c r="C23" s="34" t="s">
        <v>329</v>
      </c>
      <c r="D23" s="40">
        <v>541500</v>
      </c>
      <c r="E23" s="35">
        <v>0</v>
      </c>
      <c r="F23" s="36">
        <f>+F22+D23</f>
        <v>439482955.70000005</v>
      </c>
    </row>
    <row r="24" spans="1:8" s="38" customFormat="1" ht="20.25" customHeight="1" x14ac:dyDescent="0.25">
      <c r="A24" s="41" t="s">
        <v>89</v>
      </c>
      <c r="B24" s="42" t="s">
        <v>250</v>
      </c>
      <c r="C24" s="43" t="s">
        <v>64</v>
      </c>
      <c r="D24" s="44">
        <v>0</v>
      </c>
      <c r="E24" s="45">
        <v>12876.16</v>
      </c>
      <c r="F24" s="36">
        <f>F23-E24</f>
        <v>439470079.54000002</v>
      </c>
    </row>
    <row r="25" spans="1:8" s="38" customFormat="1" ht="20.25" customHeight="1" x14ac:dyDescent="0.25">
      <c r="A25" s="41" t="s">
        <v>90</v>
      </c>
      <c r="B25" s="42" t="s">
        <v>250</v>
      </c>
      <c r="C25" s="43" t="s">
        <v>269</v>
      </c>
      <c r="D25" s="44">
        <v>0</v>
      </c>
      <c r="E25" s="45">
        <v>300000</v>
      </c>
      <c r="F25" s="36">
        <f>+F24-E25</f>
        <v>439170079.54000002</v>
      </c>
    </row>
    <row r="26" spans="1:8" s="38" customFormat="1" ht="20.25" customHeight="1" x14ac:dyDescent="0.25">
      <c r="A26" s="41" t="s">
        <v>91</v>
      </c>
      <c r="B26" s="42" t="s">
        <v>250</v>
      </c>
      <c r="C26" s="43" t="s">
        <v>270</v>
      </c>
      <c r="D26" s="44">
        <v>0</v>
      </c>
      <c r="E26" s="45">
        <v>125000</v>
      </c>
      <c r="F26" s="36">
        <f t="shared" ref="F26:F82" si="0">+F25-E26</f>
        <v>439045079.54000002</v>
      </c>
    </row>
    <row r="27" spans="1:8" s="38" customFormat="1" ht="20.25" customHeight="1" x14ac:dyDescent="0.25">
      <c r="A27" s="41" t="s">
        <v>92</v>
      </c>
      <c r="B27" s="42" t="s">
        <v>250</v>
      </c>
      <c r="C27" s="43" t="s">
        <v>271</v>
      </c>
      <c r="D27" s="44">
        <v>0</v>
      </c>
      <c r="E27" s="45">
        <v>1000000</v>
      </c>
      <c r="F27" s="36">
        <f t="shared" si="0"/>
        <v>438045079.54000002</v>
      </c>
    </row>
    <row r="28" spans="1:8" s="38" customFormat="1" ht="20.25" customHeight="1" x14ac:dyDescent="0.25">
      <c r="A28" s="41" t="s">
        <v>93</v>
      </c>
      <c r="B28" s="42" t="s">
        <v>250</v>
      </c>
      <c r="C28" s="43" t="s">
        <v>272</v>
      </c>
      <c r="D28" s="44">
        <v>0</v>
      </c>
      <c r="E28" s="45">
        <v>250000</v>
      </c>
      <c r="F28" s="36">
        <f>+F27-E28</f>
        <v>437795079.54000002</v>
      </c>
    </row>
    <row r="29" spans="1:8" s="38" customFormat="1" ht="20.25" customHeight="1" x14ac:dyDescent="0.25">
      <c r="A29" s="41" t="s">
        <v>94</v>
      </c>
      <c r="B29" s="42" t="s">
        <v>250</v>
      </c>
      <c r="C29" s="43" t="s">
        <v>273</v>
      </c>
      <c r="D29" s="44">
        <v>0</v>
      </c>
      <c r="E29" s="45">
        <v>437267</v>
      </c>
      <c r="F29" s="36">
        <f t="shared" si="0"/>
        <v>437357812.54000002</v>
      </c>
    </row>
    <row r="30" spans="1:8" s="38" customFormat="1" ht="20.25" customHeight="1" x14ac:dyDescent="0.25">
      <c r="A30" s="41" t="s">
        <v>95</v>
      </c>
      <c r="B30" s="42" t="s">
        <v>250</v>
      </c>
      <c r="C30" s="43" t="s">
        <v>274</v>
      </c>
      <c r="D30" s="44">
        <v>0</v>
      </c>
      <c r="E30" s="45">
        <v>250000</v>
      </c>
      <c r="F30" s="36">
        <f t="shared" si="0"/>
        <v>437107812.54000002</v>
      </c>
    </row>
    <row r="31" spans="1:8" s="38" customFormat="1" ht="20.25" customHeight="1" x14ac:dyDescent="0.25">
      <c r="A31" s="41" t="s">
        <v>96</v>
      </c>
      <c r="B31" s="42" t="s">
        <v>250</v>
      </c>
      <c r="C31" s="43" t="s">
        <v>270</v>
      </c>
      <c r="D31" s="44">
        <v>0</v>
      </c>
      <c r="E31" s="45">
        <v>125000</v>
      </c>
      <c r="F31" s="36">
        <f t="shared" si="0"/>
        <v>436982812.54000002</v>
      </c>
    </row>
    <row r="32" spans="1:8" s="38" customFormat="1" ht="20.25" customHeight="1" x14ac:dyDescent="0.25">
      <c r="A32" s="41" t="s">
        <v>97</v>
      </c>
      <c r="B32" s="42" t="s">
        <v>251</v>
      </c>
      <c r="C32" s="43" t="s">
        <v>72</v>
      </c>
      <c r="D32" s="44">
        <v>0</v>
      </c>
      <c r="E32" s="45">
        <v>123614.39999999999</v>
      </c>
      <c r="F32" s="36">
        <f t="shared" si="0"/>
        <v>436859198.14000005</v>
      </c>
    </row>
    <row r="33" spans="1:6" s="38" customFormat="1" ht="20.25" customHeight="1" x14ac:dyDescent="0.25">
      <c r="A33" s="41" t="s">
        <v>98</v>
      </c>
      <c r="B33" s="42" t="s">
        <v>251</v>
      </c>
      <c r="C33" s="43" t="s">
        <v>275</v>
      </c>
      <c r="D33" s="44">
        <v>0</v>
      </c>
      <c r="E33" s="45">
        <v>324672</v>
      </c>
      <c r="F33" s="36">
        <f t="shared" si="0"/>
        <v>436534526.14000005</v>
      </c>
    </row>
    <row r="34" spans="1:6" s="38" customFormat="1" ht="20.25" customHeight="1" x14ac:dyDescent="0.25">
      <c r="A34" s="41" t="s">
        <v>99</v>
      </c>
      <c r="B34" s="42" t="s">
        <v>252</v>
      </c>
      <c r="C34" s="43" t="s">
        <v>29</v>
      </c>
      <c r="D34" s="44">
        <v>0</v>
      </c>
      <c r="E34" s="45">
        <v>9478.2000000000007</v>
      </c>
      <c r="F34" s="36">
        <f t="shared" si="0"/>
        <v>436525047.94000006</v>
      </c>
    </row>
    <row r="35" spans="1:6" s="38" customFormat="1" ht="20.25" customHeight="1" x14ac:dyDescent="0.25">
      <c r="A35" s="41" t="s">
        <v>100</v>
      </c>
      <c r="B35" s="42" t="s">
        <v>252</v>
      </c>
      <c r="C35" s="43" t="s">
        <v>72</v>
      </c>
      <c r="D35" s="44">
        <v>0</v>
      </c>
      <c r="E35" s="45">
        <v>526500</v>
      </c>
      <c r="F35" s="36">
        <f t="shared" si="0"/>
        <v>435998547.94000006</v>
      </c>
    </row>
    <row r="36" spans="1:6" s="38" customFormat="1" ht="20.25" customHeight="1" x14ac:dyDescent="0.25">
      <c r="A36" s="41" t="s">
        <v>101</v>
      </c>
      <c r="B36" s="42" t="s">
        <v>252</v>
      </c>
      <c r="C36" s="43" t="s">
        <v>276</v>
      </c>
      <c r="D36" s="44">
        <v>0</v>
      </c>
      <c r="E36" s="45">
        <v>587804.99</v>
      </c>
      <c r="F36" s="36">
        <f t="shared" si="0"/>
        <v>435410742.95000005</v>
      </c>
    </row>
    <row r="37" spans="1:6" s="38" customFormat="1" ht="20.25" customHeight="1" x14ac:dyDescent="0.25">
      <c r="A37" s="41" t="s">
        <v>102</v>
      </c>
      <c r="B37" s="42" t="s">
        <v>252</v>
      </c>
      <c r="C37" s="43" t="s">
        <v>29</v>
      </c>
      <c r="D37" s="44">
        <v>0</v>
      </c>
      <c r="E37" s="45">
        <v>1041201.35</v>
      </c>
      <c r="F37" s="36">
        <f t="shared" si="0"/>
        <v>434369541.60000002</v>
      </c>
    </row>
    <row r="38" spans="1:6" s="38" customFormat="1" ht="20.25" customHeight="1" x14ac:dyDescent="0.25">
      <c r="A38" s="41" t="s">
        <v>103</v>
      </c>
      <c r="B38" s="42" t="s">
        <v>252</v>
      </c>
      <c r="C38" s="43" t="s">
        <v>29</v>
      </c>
      <c r="D38" s="44">
        <v>0</v>
      </c>
      <c r="E38" s="45">
        <v>2554365.96</v>
      </c>
      <c r="F38" s="36">
        <f t="shared" si="0"/>
        <v>431815175.64000005</v>
      </c>
    </row>
    <row r="39" spans="1:6" s="38" customFormat="1" ht="20.25" customHeight="1" x14ac:dyDescent="0.25">
      <c r="A39" s="41" t="s">
        <v>104</v>
      </c>
      <c r="B39" s="42" t="s">
        <v>252</v>
      </c>
      <c r="C39" s="43" t="s">
        <v>67</v>
      </c>
      <c r="D39" s="44">
        <v>0</v>
      </c>
      <c r="E39" s="45">
        <v>258781.44</v>
      </c>
      <c r="F39" s="36">
        <f t="shared" si="0"/>
        <v>431556394.20000005</v>
      </c>
    </row>
    <row r="40" spans="1:6" s="38" customFormat="1" ht="20.25" customHeight="1" x14ac:dyDescent="0.25">
      <c r="A40" s="41" t="s">
        <v>105</v>
      </c>
      <c r="B40" s="42" t="s">
        <v>252</v>
      </c>
      <c r="C40" s="43" t="s">
        <v>14</v>
      </c>
      <c r="D40" s="44">
        <v>0</v>
      </c>
      <c r="E40" s="45">
        <v>354350</v>
      </c>
      <c r="F40" s="36">
        <f t="shared" si="0"/>
        <v>431202044.20000005</v>
      </c>
    </row>
    <row r="41" spans="1:6" s="38" customFormat="1" ht="20.25" customHeight="1" x14ac:dyDescent="0.25">
      <c r="A41" s="41" t="s">
        <v>106</v>
      </c>
      <c r="B41" s="42" t="s">
        <v>252</v>
      </c>
      <c r="C41" s="43" t="s">
        <v>31</v>
      </c>
      <c r="D41" s="44">
        <v>0</v>
      </c>
      <c r="E41" s="45">
        <v>125660</v>
      </c>
      <c r="F41" s="36">
        <f t="shared" si="0"/>
        <v>431076384.20000005</v>
      </c>
    </row>
    <row r="42" spans="1:6" s="38" customFormat="1" ht="20.25" customHeight="1" x14ac:dyDescent="0.25">
      <c r="A42" s="41" t="s">
        <v>107</v>
      </c>
      <c r="B42" s="42" t="s">
        <v>252</v>
      </c>
      <c r="C42" s="43" t="s">
        <v>31</v>
      </c>
      <c r="D42" s="44">
        <v>0</v>
      </c>
      <c r="E42" s="45">
        <v>55062.5</v>
      </c>
      <c r="F42" s="36">
        <f t="shared" si="0"/>
        <v>431021321.70000005</v>
      </c>
    </row>
    <row r="43" spans="1:6" s="38" customFormat="1" ht="20.25" customHeight="1" x14ac:dyDescent="0.25">
      <c r="A43" s="41" t="s">
        <v>108</v>
      </c>
      <c r="B43" s="42" t="s">
        <v>253</v>
      </c>
      <c r="C43" s="43" t="s">
        <v>24</v>
      </c>
      <c r="D43" s="44">
        <v>0</v>
      </c>
      <c r="E43" s="45">
        <v>1270558.92</v>
      </c>
      <c r="F43" s="36">
        <f t="shared" si="0"/>
        <v>429750762.78000003</v>
      </c>
    </row>
    <row r="44" spans="1:6" s="38" customFormat="1" ht="20.25" customHeight="1" x14ac:dyDescent="0.25">
      <c r="A44" s="41" t="s">
        <v>109</v>
      </c>
      <c r="B44" s="42" t="s">
        <v>253</v>
      </c>
      <c r="C44" s="43" t="s">
        <v>39</v>
      </c>
      <c r="D44" s="44">
        <v>0</v>
      </c>
      <c r="E44" s="45">
        <v>137011.12</v>
      </c>
      <c r="F44" s="36">
        <f t="shared" si="0"/>
        <v>429613751.66000003</v>
      </c>
    </row>
    <row r="45" spans="1:6" s="38" customFormat="1" ht="20.25" customHeight="1" x14ac:dyDescent="0.25">
      <c r="A45" s="41" t="s">
        <v>110</v>
      </c>
      <c r="B45" s="42" t="s">
        <v>253</v>
      </c>
      <c r="C45" s="43" t="s">
        <v>277</v>
      </c>
      <c r="D45" s="44">
        <v>0</v>
      </c>
      <c r="E45" s="45">
        <v>123900</v>
      </c>
      <c r="F45" s="36">
        <f t="shared" si="0"/>
        <v>429489851.66000003</v>
      </c>
    </row>
    <row r="46" spans="1:6" s="38" customFormat="1" ht="20.25" customHeight="1" x14ac:dyDescent="0.25">
      <c r="A46" s="41" t="s">
        <v>111</v>
      </c>
      <c r="B46" s="42" t="s">
        <v>253</v>
      </c>
      <c r="C46" s="43" t="s">
        <v>55</v>
      </c>
      <c r="D46" s="44">
        <v>0</v>
      </c>
      <c r="E46" s="45">
        <v>39312.57</v>
      </c>
      <c r="F46" s="36">
        <f t="shared" si="0"/>
        <v>429450539.09000003</v>
      </c>
    </row>
    <row r="47" spans="1:6" s="38" customFormat="1" ht="20.25" customHeight="1" x14ac:dyDescent="0.25">
      <c r="A47" s="41" t="s">
        <v>112</v>
      </c>
      <c r="B47" s="42" t="s">
        <v>253</v>
      </c>
      <c r="C47" s="43" t="s">
        <v>278</v>
      </c>
      <c r="D47" s="44">
        <v>0</v>
      </c>
      <c r="E47" s="45">
        <v>414769.84</v>
      </c>
      <c r="F47" s="36">
        <f t="shared" si="0"/>
        <v>429035769.25000006</v>
      </c>
    </row>
    <row r="48" spans="1:6" s="38" customFormat="1" ht="20.25" customHeight="1" x14ac:dyDescent="0.25">
      <c r="A48" s="41" t="s">
        <v>113</v>
      </c>
      <c r="B48" s="42" t="s">
        <v>253</v>
      </c>
      <c r="C48" s="43" t="s">
        <v>279</v>
      </c>
      <c r="D48" s="44">
        <v>0</v>
      </c>
      <c r="E48" s="45">
        <v>209159.34</v>
      </c>
      <c r="F48" s="36">
        <f t="shared" si="0"/>
        <v>428826609.91000009</v>
      </c>
    </row>
    <row r="49" spans="1:6" s="38" customFormat="1" ht="20.25" customHeight="1" x14ac:dyDescent="0.25">
      <c r="A49" s="41" t="s">
        <v>114</v>
      </c>
      <c r="B49" s="42" t="s">
        <v>253</v>
      </c>
      <c r="C49" s="43" t="s">
        <v>48</v>
      </c>
      <c r="D49" s="44">
        <v>0</v>
      </c>
      <c r="E49" s="45">
        <v>55066.67</v>
      </c>
      <c r="F49" s="36">
        <f t="shared" si="0"/>
        <v>428771543.24000007</v>
      </c>
    </row>
    <row r="50" spans="1:6" s="38" customFormat="1" ht="20.25" customHeight="1" x14ac:dyDescent="0.25">
      <c r="A50" s="41" t="s">
        <v>115</v>
      </c>
      <c r="B50" s="42" t="s">
        <v>253</v>
      </c>
      <c r="C50" s="43" t="s">
        <v>52</v>
      </c>
      <c r="D50" s="44">
        <v>0</v>
      </c>
      <c r="E50" s="45">
        <v>108178.76</v>
      </c>
      <c r="F50" s="36">
        <f t="shared" si="0"/>
        <v>428663364.48000008</v>
      </c>
    </row>
    <row r="51" spans="1:6" s="38" customFormat="1" ht="20.25" customHeight="1" x14ac:dyDescent="0.25">
      <c r="A51" s="41" t="s">
        <v>116</v>
      </c>
      <c r="B51" s="42" t="s">
        <v>254</v>
      </c>
      <c r="C51" s="43" t="s">
        <v>60</v>
      </c>
      <c r="D51" s="44">
        <v>0</v>
      </c>
      <c r="E51" s="45">
        <v>16196.59</v>
      </c>
      <c r="F51" s="36">
        <f t="shared" si="0"/>
        <v>428647167.8900001</v>
      </c>
    </row>
    <row r="52" spans="1:6" s="38" customFormat="1" ht="20.25" customHeight="1" x14ac:dyDescent="0.25">
      <c r="A52" s="41" t="s">
        <v>117</v>
      </c>
      <c r="B52" s="42" t="s">
        <v>254</v>
      </c>
      <c r="C52" s="43" t="s">
        <v>60</v>
      </c>
      <c r="D52" s="44">
        <v>0</v>
      </c>
      <c r="E52" s="45">
        <v>14676.56</v>
      </c>
      <c r="F52" s="36">
        <f t="shared" si="0"/>
        <v>428632491.3300001</v>
      </c>
    </row>
    <row r="53" spans="1:6" s="38" customFormat="1" ht="20.25" customHeight="1" x14ac:dyDescent="0.25">
      <c r="A53" s="41" t="s">
        <v>118</v>
      </c>
      <c r="B53" s="42" t="s">
        <v>254</v>
      </c>
      <c r="C53" s="43" t="s">
        <v>280</v>
      </c>
      <c r="D53" s="44">
        <v>0</v>
      </c>
      <c r="E53" s="45">
        <v>7399461.5199999996</v>
      </c>
      <c r="F53" s="36">
        <f t="shared" si="0"/>
        <v>421233029.81000012</v>
      </c>
    </row>
    <row r="54" spans="1:6" s="38" customFormat="1" ht="20.25" customHeight="1" x14ac:dyDescent="0.25">
      <c r="A54" s="41" t="s">
        <v>119</v>
      </c>
      <c r="B54" s="42" t="s">
        <v>254</v>
      </c>
      <c r="C54" s="43" t="s">
        <v>281</v>
      </c>
      <c r="D54" s="44">
        <v>0</v>
      </c>
      <c r="E54" s="45">
        <v>9598185.5199999996</v>
      </c>
      <c r="F54" s="36">
        <f t="shared" si="0"/>
        <v>411634844.29000014</v>
      </c>
    </row>
    <row r="55" spans="1:6" s="38" customFormat="1" ht="20.25" customHeight="1" x14ac:dyDescent="0.25">
      <c r="A55" s="41" t="s">
        <v>120</v>
      </c>
      <c r="B55" s="42" t="s">
        <v>254</v>
      </c>
      <c r="C55" s="43" t="s">
        <v>282</v>
      </c>
      <c r="D55" s="44">
        <v>0</v>
      </c>
      <c r="E55" s="45">
        <v>219615.02</v>
      </c>
      <c r="F55" s="36">
        <f t="shared" si="0"/>
        <v>411415229.27000016</v>
      </c>
    </row>
    <row r="56" spans="1:6" s="38" customFormat="1" ht="20.25" customHeight="1" x14ac:dyDescent="0.25">
      <c r="A56" s="41" t="s">
        <v>121</v>
      </c>
      <c r="B56" s="42" t="s">
        <v>254</v>
      </c>
      <c r="C56" s="43" t="s">
        <v>47</v>
      </c>
      <c r="D56" s="44">
        <v>0</v>
      </c>
      <c r="E56" s="45">
        <v>74830.73</v>
      </c>
      <c r="F56" s="36">
        <f t="shared" si="0"/>
        <v>411340398.54000014</v>
      </c>
    </row>
    <row r="57" spans="1:6" s="38" customFormat="1" ht="20.25" customHeight="1" x14ac:dyDescent="0.25">
      <c r="A57" s="41" t="s">
        <v>122</v>
      </c>
      <c r="B57" s="42" t="s">
        <v>254</v>
      </c>
      <c r="C57" s="43" t="s">
        <v>26</v>
      </c>
      <c r="D57" s="44">
        <v>0</v>
      </c>
      <c r="E57" s="45">
        <v>70000</v>
      </c>
      <c r="F57" s="36">
        <f t="shared" si="0"/>
        <v>411270398.54000014</v>
      </c>
    </row>
    <row r="58" spans="1:6" s="38" customFormat="1" ht="20.25" customHeight="1" x14ac:dyDescent="0.25">
      <c r="A58" s="41" t="s">
        <v>123</v>
      </c>
      <c r="B58" s="42" t="s">
        <v>254</v>
      </c>
      <c r="C58" s="43" t="s">
        <v>25</v>
      </c>
      <c r="D58" s="44">
        <v>0</v>
      </c>
      <c r="E58" s="45">
        <v>5400</v>
      </c>
      <c r="F58" s="36">
        <f t="shared" si="0"/>
        <v>411264998.54000014</v>
      </c>
    </row>
    <row r="59" spans="1:6" s="38" customFormat="1" ht="20.25" customHeight="1" x14ac:dyDescent="0.25">
      <c r="A59" s="41" t="s">
        <v>124</v>
      </c>
      <c r="B59" s="42" t="s">
        <v>254</v>
      </c>
      <c r="C59" s="43" t="s">
        <v>31</v>
      </c>
      <c r="D59" s="44">
        <v>0</v>
      </c>
      <c r="E59" s="45">
        <v>526969.93999999994</v>
      </c>
      <c r="F59" s="36">
        <f t="shared" si="0"/>
        <v>410738028.60000014</v>
      </c>
    </row>
    <row r="60" spans="1:6" s="38" customFormat="1" ht="20.25" customHeight="1" x14ac:dyDescent="0.25">
      <c r="A60" s="41" t="s">
        <v>125</v>
      </c>
      <c r="B60" s="42" t="s">
        <v>254</v>
      </c>
      <c r="C60" s="43" t="s">
        <v>13</v>
      </c>
      <c r="D60" s="44">
        <v>0</v>
      </c>
      <c r="E60" s="45">
        <v>15059.08</v>
      </c>
      <c r="F60" s="36">
        <f t="shared" si="0"/>
        <v>410722969.52000016</v>
      </c>
    </row>
    <row r="61" spans="1:6" s="38" customFormat="1" ht="20.25" customHeight="1" x14ac:dyDescent="0.25">
      <c r="A61" s="41" t="s">
        <v>126</v>
      </c>
      <c r="B61" s="42" t="s">
        <v>254</v>
      </c>
      <c r="C61" s="43" t="s">
        <v>283</v>
      </c>
      <c r="D61" s="44">
        <v>0</v>
      </c>
      <c r="E61" s="45">
        <v>250000</v>
      </c>
      <c r="F61" s="36">
        <f t="shared" si="0"/>
        <v>410472969.52000016</v>
      </c>
    </row>
    <row r="62" spans="1:6" s="38" customFormat="1" ht="20.25" customHeight="1" x14ac:dyDescent="0.25">
      <c r="A62" s="41" t="s">
        <v>127</v>
      </c>
      <c r="B62" s="42" t="s">
        <v>254</v>
      </c>
      <c r="C62" s="43" t="s">
        <v>77</v>
      </c>
      <c r="D62" s="44">
        <v>0</v>
      </c>
      <c r="E62" s="45">
        <v>750000</v>
      </c>
      <c r="F62" s="36">
        <f t="shared" si="0"/>
        <v>409722969.52000016</v>
      </c>
    </row>
    <row r="63" spans="1:6" s="38" customFormat="1" ht="20.25" customHeight="1" x14ac:dyDescent="0.25">
      <c r="A63" s="41" t="s">
        <v>128</v>
      </c>
      <c r="B63" s="42" t="s">
        <v>255</v>
      </c>
      <c r="C63" s="43" t="s">
        <v>15</v>
      </c>
      <c r="D63" s="44">
        <v>0</v>
      </c>
      <c r="E63" s="45">
        <v>566155.72</v>
      </c>
      <c r="F63" s="36">
        <f t="shared" si="0"/>
        <v>409156813.80000013</v>
      </c>
    </row>
    <row r="64" spans="1:6" s="38" customFormat="1" ht="20.25" customHeight="1" x14ac:dyDescent="0.25">
      <c r="A64" s="41" t="s">
        <v>129</v>
      </c>
      <c r="B64" s="42" t="s">
        <v>255</v>
      </c>
      <c r="C64" s="43" t="s">
        <v>45</v>
      </c>
      <c r="D64" s="44">
        <v>0</v>
      </c>
      <c r="E64" s="45">
        <v>1079400</v>
      </c>
      <c r="F64" s="36">
        <f t="shared" si="0"/>
        <v>408077413.80000013</v>
      </c>
    </row>
    <row r="65" spans="1:6" s="38" customFormat="1" ht="20.25" customHeight="1" x14ac:dyDescent="0.25">
      <c r="A65" s="41" t="s">
        <v>130</v>
      </c>
      <c r="B65" s="42" t="s">
        <v>255</v>
      </c>
      <c r="C65" s="43" t="s">
        <v>65</v>
      </c>
      <c r="D65" s="44">
        <v>0</v>
      </c>
      <c r="E65" s="45">
        <v>11870.4</v>
      </c>
      <c r="F65" s="36">
        <f t="shared" si="0"/>
        <v>408065543.40000015</v>
      </c>
    </row>
    <row r="66" spans="1:6" s="38" customFormat="1" ht="20.25" customHeight="1" x14ac:dyDescent="0.25">
      <c r="A66" s="41" t="s">
        <v>131</v>
      </c>
      <c r="B66" s="42" t="s">
        <v>255</v>
      </c>
      <c r="C66" s="43" t="s">
        <v>277</v>
      </c>
      <c r="D66" s="44">
        <v>0</v>
      </c>
      <c r="E66" s="45">
        <v>41300</v>
      </c>
      <c r="F66" s="36">
        <f t="shared" si="0"/>
        <v>408024243.40000015</v>
      </c>
    </row>
    <row r="67" spans="1:6" s="38" customFormat="1" ht="20.25" customHeight="1" x14ac:dyDescent="0.25">
      <c r="A67" s="41" t="s">
        <v>132</v>
      </c>
      <c r="B67" s="42" t="s">
        <v>255</v>
      </c>
      <c r="C67" s="43" t="s">
        <v>284</v>
      </c>
      <c r="D67" s="44">
        <v>0</v>
      </c>
      <c r="E67" s="45">
        <v>397005.55</v>
      </c>
      <c r="F67" s="36">
        <f t="shared" si="0"/>
        <v>407627237.85000014</v>
      </c>
    </row>
    <row r="68" spans="1:6" s="38" customFormat="1" ht="20.25" customHeight="1" x14ac:dyDescent="0.25">
      <c r="A68" s="41" t="s">
        <v>133</v>
      </c>
      <c r="B68" s="42" t="s">
        <v>255</v>
      </c>
      <c r="C68" s="43" t="s">
        <v>51</v>
      </c>
      <c r="D68" s="44">
        <v>0</v>
      </c>
      <c r="E68" s="45">
        <v>49388.29</v>
      </c>
      <c r="F68" s="36">
        <f t="shared" si="0"/>
        <v>407577849.56000012</v>
      </c>
    </row>
    <row r="69" spans="1:6" s="38" customFormat="1" ht="20.25" customHeight="1" x14ac:dyDescent="0.25">
      <c r="A69" s="41" t="s">
        <v>134</v>
      </c>
      <c r="B69" s="42" t="s">
        <v>255</v>
      </c>
      <c r="C69" s="43" t="s">
        <v>285</v>
      </c>
      <c r="D69" s="44">
        <v>0</v>
      </c>
      <c r="E69" s="45">
        <v>1166500</v>
      </c>
      <c r="F69" s="36">
        <f t="shared" si="0"/>
        <v>406411349.56000012</v>
      </c>
    </row>
    <row r="70" spans="1:6" s="38" customFormat="1" ht="20.25" customHeight="1" x14ac:dyDescent="0.25">
      <c r="A70" s="41" t="s">
        <v>135</v>
      </c>
      <c r="B70" s="42" t="s">
        <v>255</v>
      </c>
      <c r="C70" s="43" t="s">
        <v>286</v>
      </c>
      <c r="D70" s="44">
        <v>0</v>
      </c>
      <c r="E70" s="45">
        <v>3000000</v>
      </c>
      <c r="F70" s="36">
        <f t="shared" si="0"/>
        <v>403411349.56000012</v>
      </c>
    </row>
    <row r="71" spans="1:6" s="38" customFormat="1" ht="20.25" customHeight="1" x14ac:dyDescent="0.25">
      <c r="A71" s="41" t="s">
        <v>136</v>
      </c>
      <c r="B71" s="42" t="s">
        <v>255</v>
      </c>
      <c r="C71" s="43" t="s">
        <v>287</v>
      </c>
      <c r="D71" s="44">
        <v>0</v>
      </c>
      <c r="E71" s="45">
        <v>750000</v>
      </c>
      <c r="F71" s="36">
        <f t="shared" si="0"/>
        <v>402661349.56000012</v>
      </c>
    </row>
    <row r="72" spans="1:6" s="38" customFormat="1" ht="20.25" customHeight="1" x14ac:dyDescent="0.25">
      <c r="A72" s="41" t="s">
        <v>137</v>
      </c>
      <c r="B72" s="42" t="s">
        <v>255</v>
      </c>
      <c r="C72" s="43" t="s">
        <v>288</v>
      </c>
      <c r="D72" s="44">
        <v>0</v>
      </c>
      <c r="E72" s="45">
        <v>93333.34</v>
      </c>
      <c r="F72" s="36">
        <f t="shared" si="0"/>
        <v>402568016.22000015</v>
      </c>
    </row>
    <row r="73" spans="1:6" s="38" customFormat="1" ht="20.25" customHeight="1" x14ac:dyDescent="0.25">
      <c r="A73" s="41" t="s">
        <v>138</v>
      </c>
      <c r="B73" s="42" t="s">
        <v>255</v>
      </c>
      <c r="C73" s="43" t="s">
        <v>49</v>
      </c>
      <c r="D73" s="44">
        <v>0</v>
      </c>
      <c r="E73" s="45">
        <v>114407.7</v>
      </c>
      <c r="F73" s="36">
        <f t="shared" si="0"/>
        <v>402453608.52000016</v>
      </c>
    </row>
    <row r="74" spans="1:6" s="38" customFormat="1" ht="20.25" customHeight="1" x14ac:dyDescent="0.25">
      <c r="A74" s="41" t="s">
        <v>139</v>
      </c>
      <c r="B74" s="42" t="s">
        <v>255</v>
      </c>
      <c r="C74" s="43" t="s">
        <v>17</v>
      </c>
      <c r="D74" s="44">
        <v>0</v>
      </c>
      <c r="E74" s="45">
        <v>700961.6</v>
      </c>
      <c r="F74" s="36">
        <f t="shared" si="0"/>
        <v>401752646.92000014</v>
      </c>
    </row>
    <row r="75" spans="1:6" s="38" customFormat="1" ht="20.25" customHeight="1" x14ac:dyDescent="0.25">
      <c r="A75" s="41" t="s">
        <v>140</v>
      </c>
      <c r="B75" s="42" t="s">
        <v>255</v>
      </c>
      <c r="C75" s="43" t="s">
        <v>22</v>
      </c>
      <c r="D75" s="44">
        <v>0</v>
      </c>
      <c r="E75" s="45">
        <v>167379.96</v>
      </c>
      <c r="F75" s="36">
        <f t="shared" si="0"/>
        <v>401585266.96000016</v>
      </c>
    </row>
    <row r="76" spans="1:6" s="38" customFormat="1" ht="20.25" customHeight="1" x14ac:dyDescent="0.25">
      <c r="A76" s="41" t="s">
        <v>141</v>
      </c>
      <c r="B76" s="42" t="s">
        <v>255</v>
      </c>
      <c r="C76" s="43" t="s">
        <v>16</v>
      </c>
      <c r="D76" s="44">
        <v>0</v>
      </c>
      <c r="E76" s="45">
        <v>62468</v>
      </c>
      <c r="F76" s="36">
        <f t="shared" si="0"/>
        <v>401522798.96000016</v>
      </c>
    </row>
    <row r="77" spans="1:6" s="38" customFormat="1" ht="20.25" customHeight="1" x14ac:dyDescent="0.25">
      <c r="A77" s="41" t="s">
        <v>142</v>
      </c>
      <c r="B77" s="42" t="s">
        <v>256</v>
      </c>
      <c r="C77" s="43" t="s">
        <v>289</v>
      </c>
      <c r="D77" s="44">
        <v>0</v>
      </c>
      <c r="E77" s="45">
        <v>35400</v>
      </c>
      <c r="F77" s="36">
        <f t="shared" si="0"/>
        <v>401487398.96000016</v>
      </c>
    </row>
    <row r="78" spans="1:6" s="38" customFormat="1" ht="20.25" customHeight="1" x14ac:dyDescent="0.25">
      <c r="A78" s="41" t="s">
        <v>143</v>
      </c>
      <c r="B78" s="42" t="s">
        <v>256</v>
      </c>
      <c r="C78" s="43" t="s">
        <v>276</v>
      </c>
      <c r="D78" s="44">
        <v>0</v>
      </c>
      <c r="E78" s="45">
        <v>1457645.66</v>
      </c>
      <c r="F78" s="36">
        <f t="shared" si="0"/>
        <v>400029753.30000013</v>
      </c>
    </row>
    <row r="79" spans="1:6" s="38" customFormat="1" ht="20.25" customHeight="1" x14ac:dyDescent="0.25">
      <c r="A79" s="41" t="s">
        <v>144</v>
      </c>
      <c r="B79" s="42" t="s">
        <v>257</v>
      </c>
      <c r="C79" s="43" t="s">
        <v>290</v>
      </c>
      <c r="D79" s="44">
        <v>0</v>
      </c>
      <c r="E79" s="45">
        <v>194415</v>
      </c>
      <c r="F79" s="36">
        <f t="shared" si="0"/>
        <v>399835338.30000013</v>
      </c>
    </row>
    <row r="80" spans="1:6" s="38" customFormat="1" ht="20.25" customHeight="1" x14ac:dyDescent="0.25">
      <c r="A80" s="41" t="s">
        <v>145</v>
      </c>
      <c r="B80" s="42" t="s">
        <v>257</v>
      </c>
      <c r="C80" s="43" t="s">
        <v>291</v>
      </c>
      <c r="D80" s="44">
        <v>0</v>
      </c>
      <c r="E80" s="45">
        <v>250419.61</v>
      </c>
      <c r="F80" s="36">
        <f t="shared" si="0"/>
        <v>399584918.69000012</v>
      </c>
    </row>
    <row r="81" spans="1:6" s="38" customFormat="1" ht="20.25" customHeight="1" x14ac:dyDescent="0.25">
      <c r="A81" s="41" t="s">
        <v>146</v>
      </c>
      <c r="B81" s="42" t="s">
        <v>257</v>
      </c>
      <c r="C81" s="43" t="s">
        <v>292</v>
      </c>
      <c r="D81" s="44">
        <v>0</v>
      </c>
      <c r="E81" s="45">
        <v>155229</v>
      </c>
      <c r="F81" s="36">
        <f t="shared" si="0"/>
        <v>399429689.69000012</v>
      </c>
    </row>
    <row r="82" spans="1:6" s="38" customFormat="1" ht="20.25" customHeight="1" x14ac:dyDescent="0.25">
      <c r="A82" s="41" t="s">
        <v>147</v>
      </c>
      <c r="B82" s="42" t="s">
        <v>257</v>
      </c>
      <c r="C82" s="43" t="s">
        <v>293</v>
      </c>
      <c r="D82" s="44">
        <v>0</v>
      </c>
      <c r="E82" s="45">
        <v>31966.2</v>
      </c>
      <c r="F82" s="36">
        <f t="shared" si="0"/>
        <v>399397723.49000013</v>
      </c>
    </row>
    <row r="83" spans="1:6" s="38" customFormat="1" ht="20.25" customHeight="1" x14ac:dyDescent="0.25">
      <c r="A83" s="41" t="s">
        <v>148</v>
      </c>
      <c r="B83" s="42" t="s">
        <v>257</v>
      </c>
      <c r="C83" s="43" t="s">
        <v>294</v>
      </c>
      <c r="D83" s="44">
        <v>0</v>
      </c>
      <c r="E83" s="45">
        <v>135350.48000000001</v>
      </c>
      <c r="F83" s="36">
        <f>+F82-E83</f>
        <v>399262373.01000011</v>
      </c>
    </row>
    <row r="84" spans="1:6" s="38" customFormat="1" ht="20.25" customHeight="1" x14ac:dyDescent="0.25">
      <c r="A84" s="41" t="s">
        <v>149</v>
      </c>
      <c r="B84" s="42" t="s">
        <v>257</v>
      </c>
      <c r="C84" s="43" t="s">
        <v>295</v>
      </c>
      <c r="D84" s="44">
        <v>0</v>
      </c>
      <c r="E84" s="45">
        <v>201220</v>
      </c>
      <c r="F84" s="36">
        <f t="shared" ref="F84:F147" si="1">+F83-E84</f>
        <v>399061153.01000011</v>
      </c>
    </row>
    <row r="85" spans="1:6" s="38" customFormat="1" ht="20.25" customHeight="1" x14ac:dyDescent="0.25">
      <c r="A85" s="41" t="s">
        <v>150</v>
      </c>
      <c r="B85" s="42" t="s">
        <v>257</v>
      </c>
      <c r="C85" s="43" t="s">
        <v>291</v>
      </c>
      <c r="D85" s="44">
        <v>0</v>
      </c>
      <c r="E85" s="45">
        <v>160205.75</v>
      </c>
      <c r="F85" s="36">
        <f t="shared" si="1"/>
        <v>398900947.26000011</v>
      </c>
    </row>
    <row r="86" spans="1:6" s="38" customFormat="1" ht="20.25" customHeight="1" x14ac:dyDescent="0.25">
      <c r="A86" s="41" t="s">
        <v>151</v>
      </c>
      <c r="B86" s="42" t="s">
        <v>257</v>
      </c>
      <c r="C86" s="43" t="s">
        <v>63</v>
      </c>
      <c r="D86" s="44">
        <v>0</v>
      </c>
      <c r="E86" s="45">
        <v>324750</v>
      </c>
      <c r="F86" s="36">
        <f t="shared" si="1"/>
        <v>398576197.26000011</v>
      </c>
    </row>
    <row r="87" spans="1:6" s="38" customFormat="1" ht="20.25" customHeight="1" x14ac:dyDescent="0.25">
      <c r="A87" s="41" t="s">
        <v>152</v>
      </c>
      <c r="B87" s="42" t="s">
        <v>257</v>
      </c>
      <c r="C87" s="43" t="s">
        <v>296</v>
      </c>
      <c r="D87" s="44">
        <v>0</v>
      </c>
      <c r="E87" s="45">
        <v>201949.92</v>
      </c>
      <c r="F87" s="36">
        <f t="shared" si="1"/>
        <v>398374247.34000009</v>
      </c>
    </row>
    <row r="88" spans="1:6" s="38" customFormat="1" ht="20.25" customHeight="1" x14ac:dyDescent="0.25">
      <c r="A88" s="41" t="s">
        <v>153</v>
      </c>
      <c r="B88" s="42" t="s">
        <v>257</v>
      </c>
      <c r="C88" s="43" t="s">
        <v>46</v>
      </c>
      <c r="D88" s="44">
        <v>0</v>
      </c>
      <c r="E88" s="45">
        <v>91066.5</v>
      </c>
      <c r="F88" s="36">
        <f t="shared" si="1"/>
        <v>398283180.84000009</v>
      </c>
    </row>
    <row r="89" spans="1:6" s="38" customFormat="1" ht="20.25" customHeight="1" x14ac:dyDescent="0.25">
      <c r="A89" s="41" t="s">
        <v>154</v>
      </c>
      <c r="B89" s="42" t="s">
        <v>257</v>
      </c>
      <c r="C89" s="43" t="s">
        <v>297</v>
      </c>
      <c r="D89" s="44">
        <v>0</v>
      </c>
      <c r="E89" s="45">
        <v>85000</v>
      </c>
      <c r="F89" s="36">
        <f t="shared" si="1"/>
        <v>398198180.84000009</v>
      </c>
    </row>
    <row r="90" spans="1:6" s="38" customFormat="1" ht="20.25" customHeight="1" x14ac:dyDescent="0.25">
      <c r="A90" s="41" t="s">
        <v>155</v>
      </c>
      <c r="B90" s="46" t="s">
        <v>257</v>
      </c>
      <c r="C90" s="43" t="s">
        <v>298</v>
      </c>
      <c r="D90" s="44">
        <v>0</v>
      </c>
      <c r="E90" s="45">
        <v>625000</v>
      </c>
      <c r="F90" s="36">
        <f t="shared" si="1"/>
        <v>397573180.84000009</v>
      </c>
    </row>
    <row r="91" spans="1:6" s="38" customFormat="1" ht="20.25" customHeight="1" x14ac:dyDescent="0.25">
      <c r="A91" s="41" t="s">
        <v>156</v>
      </c>
      <c r="B91" s="42" t="s">
        <v>257</v>
      </c>
      <c r="C91" s="43" t="s">
        <v>299</v>
      </c>
      <c r="D91" s="44">
        <v>0</v>
      </c>
      <c r="E91" s="45">
        <v>500000</v>
      </c>
      <c r="F91" s="36">
        <f t="shared" si="1"/>
        <v>397073180.84000009</v>
      </c>
    </row>
    <row r="92" spans="1:6" s="38" customFormat="1" ht="20.25" customHeight="1" x14ac:dyDescent="0.25">
      <c r="A92" s="41" t="s">
        <v>157</v>
      </c>
      <c r="B92" s="42" t="s">
        <v>257</v>
      </c>
      <c r="C92" s="43" t="s">
        <v>71</v>
      </c>
      <c r="D92" s="44">
        <v>0</v>
      </c>
      <c r="E92" s="45">
        <v>772500</v>
      </c>
      <c r="F92" s="36">
        <f t="shared" si="1"/>
        <v>396300680.84000009</v>
      </c>
    </row>
    <row r="93" spans="1:6" s="38" customFormat="1" ht="20.25" customHeight="1" x14ac:dyDescent="0.25">
      <c r="A93" s="41" t="s">
        <v>158</v>
      </c>
      <c r="B93" s="42" t="s">
        <v>258</v>
      </c>
      <c r="C93" s="43" t="s">
        <v>58</v>
      </c>
      <c r="D93" s="44">
        <v>0</v>
      </c>
      <c r="E93" s="45">
        <v>69204</v>
      </c>
      <c r="F93" s="36">
        <f t="shared" si="1"/>
        <v>396231476.84000009</v>
      </c>
    </row>
    <row r="94" spans="1:6" s="38" customFormat="1" ht="20.25" customHeight="1" x14ac:dyDescent="0.25">
      <c r="A94" s="41" t="s">
        <v>159</v>
      </c>
      <c r="B94" s="42" t="s">
        <v>258</v>
      </c>
      <c r="C94" s="43" t="s">
        <v>43</v>
      </c>
      <c r="D94" s="44">
        <v>0</v>
      </c>
      <c r="E94" s="45">
        <v>27500</v>
      </c>
      <c r="F94" s="36">
        <f t="shared" si="1"/>
        <v>396203976.84000009</v>
      </c>
    </row>
    <row r="95" spans="1:6" s="38" customFormat="1" ht="20.25" customHeight="1" x14ac:dyDescent="0.25">
      <c r="A95" s="41" t="s">
        <v>160</v>
      </c>
      <c r="B95" s="42" t="s">
        <v>258</v>
      </c>
      <c r="C95" s="43" t="s">
        <v>50</v>
      </c>
      <c r="D95" s="44">
        <v>0</v>
      </c>
      <c r="E95" s="45">
        <v>46136</v>
      </c>
      <c r="F95" s="36">
        <f t="shared" si="1"/>
        <v>396157840.84000009</v>
      </c>
    </row>
    <row r="96" spans="1:6" s="38" customFormat="1" ht="20.25" customHeight="1" x14ac:dyDescent="0.25">
      <c r="A96" s="41" t="s">
        <v>161</v>
      </c>
      <c r="B96" s="42" t="s">
        <v>258</v>
      </c>
      <c r="C96" s="43" t="s">
        <v>34</v>
      </c>
      <c r="D96" s="44">
        <v>0</v>
      </c>
      <c r="E96" s="45">
        <v>272202.40000000002</v>
      </c>
      <c r="F96" s="36">
        <f t="shared" si="1"/>
        <v>395885638.44000012</v>
      </c>
    </row>
    <row r="97" spans="1:6" s="38" customFormat="1" ht="20.25" customHeight="1" x14ac:dyDescent="0.25">
      <c r="A97" s="41" t="s">
        <v>162</v>
      </c>
      <c r="B97" s="42" t="s">
        <v>258</v>
      </c>
      <c r="C97" s="43" t="s">
        <v>33</v>
      </c>
      <c r="D97" s="44">
        <v>0</v>
      </c>
      <c r="E97" s="45">
        <v>336216.1</v>
      </c>
      <c r="F97" s="36">
        <f t="shared" si="1"/>
        <v>395549422.34000009</v>
      </c>
    </row>
    <row r="98" spans="1:6" s="38" customFormat="1" ht="20.25" customHeight="1" x14ac:dyDescent="0.25">
      <c r="A98" s="41" t="s">
        <v>163</v>
      </c>
      <c r="B98" s="42" t="s">
        <v>258</v>
      </c>
      <c r="C98" s="43" t="s">
        <v>54</v>
      </c>
      <c r="D98" s="44">
        <v>0</v>
      </c>
      <c r="E98" s="45">
        <v>168000</v>
      </c>
      <c r="F98" s="36">
        <f t="shared" si="1"/>
        <v>395381422.34000009</v>
      </c>
    </row>
    <row r="99" spans="1:6" s="38" customFormat="1" ht="20.25" customHeight="1" x14ac:dyDescent="0.25">
      <c r="A99" s="41" t="s">
        <v>164</v>
      </c>
      <c r="B99" s="42" t="s">
        <v>258</v>
      </c>
      <c r="C99" s="43" t="s">
        <v>35</v>
      </c>
      <c r="D99" s="44">
        <v>0</v>
      </c>
      <c r="E99" s="45">
        <v>50304564.68</v>
      </c>
      <c r="F99" s="36">
        <f t="shared" si="1"/>
        <v>345076857.66000009</v>
      </c>
    </row>
    <row r="100" spans="1:6" s="38" customFormat="1" ht="20.25" customHeight="1" x14ac:dyDescent="0.25">
      <c r="A100" s="41" t="s">
        <v>165</v>
      </c>
      <c r="B100" s="42" t="s">
        <v>258</v>
      </c>
      <c r="C100" s="43" t="s">
        <v>36</v>
      </c>
      <c r="D100" s="44">
        <v>0</v>
      </c>
      <c r="E100" s="45">
        <v>34281788.159999996</v>
      </c>
      <c r="F100" s="36">
        <f t="shared" si="1"/>
        <v>310795069.50000012</v>
      </c>
    </row>
    <row r="101" spans="1:6" s="38" customFormat="1" ht="20.25" customHeight="1" x14ac:dyDescent="0.25">
      <c r="A101" s="41" t="s">
        <v>166</v>
      </c>
      <c r="B101" s="42" t="s">
        <v>258</v>
      </c>
      <c r="C101" s="43" t="s">
        <v>300</v>
      </c>
      <c r="D101" s="44">
        <v>0</v>
      </c>
      <c r="E101" s="45">
        <v>60377.96</v>
      </c>
      <c r="F101" s="36">
        <f t="shared" si="1"/>
        <v>310734691.54000014</v>
      </c>
    </row>
    <row r="102" spans="1:6" s="38" customFormat="1" ht="20.25" customHeight="1" x14ac:dyDescent="0.25">
      <c r="A102" s="41" t="s">
        <v>167</v>
      </c>
      <c r="B102" s="42" t="s">
        <v>258</v>
      </c>
      <c r="C102" s="43" t="s">
        <v>301</v>
      </c>
      <c r="D102" s="44">
        <v>0</v>
      </c>
      <c r="E102" s="45">
        <v>118320</v>
      </c>
      <c r="F102" s="36">
        <f t="shared" si="1"/>
        <v>310616371.54000014</v>
      </c>
    </row>
    <row r="103" spans="1:6" s="38" customFormat="1" ht="20.25" customHeight="1" x14ac:dyDescent="0.25">
      <c r="A103" s="41" t="s">
        <v>168</v>
      </c>
      <c r="B103" s="42" t="s">
        <v>258</v>
      </c>
      <c r="C103" s="43" t="s">
        <v>76</v>
      </c>
      <c r="D103" s="44">
        <v>0</v>
      </c>
      <c r="E103" s="45">
        <v>316689.40000000002</v>
      </c>
      <c r="F103" s="36">
        <f t="shared" si="1"/>
        <v>310299682.14000016</v>
      </c>
    </row>
    <row r="104" spans="1:6" s="38" customFormat="1" ht="20.25" customHeight="1" x14ac:dyDescent="0.25">
      <c r="A104" s="41" t="s">
        <v>169</v>
      </c>
      <c r="B104" s="42" t="s">
        <v>258</v>
      </c>
      <c r="C104" s="43" t="s">
        <v>302</v>
      </c>
      <c r="D104" s="44">
        <v>0</v>
      </c>
      <c r="E104" s="45">
        <v>668342.93000000005</v>
      </c>
      <c r="F104" s="36">
        <f t="shared" si="1"/>
        <v>309631339.21000016</v>
      </c>
    </row>
    <row r="105" spans="1:6" s="38" customFormat="1" ht="20.25" customHeight="1" x14ac:dyDescent="0.25">
      <c r="A105" s="41" t="s">
        <v>170</v>
      </c>
      <c r="B105" s="42" t="s">
        <v>258</v>
      </c>
      <c r="C105" s="43" t="s">
        <v>291</v>
      </c>
      <c r="D105" s="44">
        <v>0</v>
      </c>
      <c r="E105" s="45">
        <v>8766.09</v>
      </c>
      <c r="F105" s="36">
        <f t="shared" si="1"/>
        <v>309622573.12000018</v>
      </c>
    </row>
    <row r="106" spans="1:6" s="38" customFormat="1" ht="20.25" customHeight="1" x14ac:dyDescent="0.25">
      <c r="A106" s="41" t="s">
        <v>171</v>
      </c>
      <c r="B106" s="42" t="s">
        <v>258</v>
      </c>
      <c r="C106" s="43" t="s">
        <v>303</v>
      </c>
      <c r="D106" s="44">
        <v>0</v>
      </c>
      <c r="E106" s="45">
        <v>6663950</v>
      </c>
      <c r="F106" s="36">
        <f t="shared" si="1"/>
        <v>302958623.12000018</v>
      </c>
    </row>
    <row r="107" spans="1:6" s="38" customFormat="1" ht="20.25" customHeight="1" x14ac:dyDescent="0.25">
      <c r="A107" s="41" t="s">
        <v>172</v>
      </c>
      <c r="B107" s="42" t="s">
        <v>259</v>
      </c>
      <c r="C107" s="43" t="s">
        <v>304</v>
      </c>
      <c r="D107" s="44">
        <v>0</v>
      </c>
      <c r="E107" s="45">
        <v>42480</v>
      </c>
      <c r="F107" s="36">
        <f t="shared" si="1"/>
        <v>302916143.12000018</v>
      </c>
    </row>
    <row r="108" spans="1:6" s="38" customFormat="1" ht="20.25" customHeight="1" x14ac:dyDescent="0.25">
      <c r="A108" s="41" t="s">
        <v>173</v>
      </c>
      <c r="B108" s="42" t="s">
        <v>259</v>
      </c>
      <c r="C108" s="43" t="s">
        <v>74</v>
      </c>
      <c r="D108" s="44">
        <v>0</v>
      </c>
      <c r="E108" s="45">
        <v>157400.20000000001</v>
      </c>
      <c r="F108" s="36">
        <f t="shared" si="1"/>
        <v>302758742.9200002</v>
      </c>
    </row>
    <row r="109" spans="1:6" s="38" customFormat="1" ht="20.25" customHeight="1" x14ac:dyDescent="0.25">
      <c r="A109" s="41" t="s">
        <v>174</v>
      </c>
      <c r="B109" s="42" t="s">
        <v>259</v>
      </c>
      <c r="C109" s="43" t="s">
        <v>70</v>
      </c>
      <c r="D109" s="44">
        <v>0</v>
      </c>
      <c r="E109" s="45">
        <v>1113312.68</v>
      </c>
      <c r="F109" s="36">
        <f t="shared" si="1"/>
        <v>301645430.24000019</v>
      </c>
    </row>
    <row r="110" spans="1:6" s="38" customFormat="1" ht="20.25" customHeight="1" x14ac:dyDescent="0.25">
      <c r="A110" s="41" t="s">
        <v>175</v>
      </c>
      <c r="B110" s="42" t="s">
        <v>259</v>
      </c>
      <c r="C110" s="43" t="s">
        <v>305</v>
      </c>
      <c r="D110" s="44">
        <v>0</v>
      </c>
      <c r="E110" s="45">
        <v>80576.3</v>
      </c>
      <c r="F110" s="36">
        <f t="shared" si="1"/>
        <v>301564853.94000018</v>
      </c>
    </row>
    <row r="111" spans="1:6" s="38" customFormat="1" ht="20.25" customHeight="1" x14ac:dyDescent="0.25">
      <c r="A111" s="41" t="s">
        <v>176</v>
      </c>
      <c r="B111" s="42" t="s">
        <v>259</v>
      </c>
      <c r="C111" s="43" t="s">
        <v>306</v>
      </c>
      <c r="D111" s="44">
        <v>0</v>
      </c>
      <c r="E111" s="45">
        <v>146999.94</v>
      </c>
      <c r="F111" s="36">
        <f t="shared" si="1"/>
        <v>301417854.00000018</v>
      </c>
    </row>
    <row r="112" spans="1:6" s="38" customFormat="1" ht="20.25" customHeight="1" x14ac:dyDescent="0.25">
      <c r="A112" s="41" t="s">
        <v>177</v>
      </c>
      <c r="B112" s="42" t="s">
        <v>259</v>
      </c>
      <c r="C112" s="43" t="s">
        <v>307</v>
      </c>
      <c r="D112" s="44">
        <v>0</v>
      </c>
      <c r="E112" s="45">
        <v>79532</v>
      </c>
      <c r="F112" s="36">
        <f t="shared" si="1"/>
        <v>301338322.00000018</v>
      </c>
    </row>
    <row r="113" spans="1:6" s="38" customFormat="1" ht="20.25" customHeight="1" x14ac:dyDescent="0.25">
      <c r="A113" s="41" t="s">
        <v>178</v>
      </c>
      <c r="B113" s="42" t="s">
        <v>259</v>
      </c>
      <c r="C113" s="43" t="s">
        <v>308</v>
      </c>
      <c r="D113" s="44">
        <v>0</v>
      </c>
      <c r="E113" s="45">
        <v>168740</v>
      </c>
      <c r="F113" s="36">
        <f t="shared" si="1"/>
        <v>301169582.00000018</v>
      </c>
    </row>
    <row r="114" spans="1:6" s="38" customFormat="1" ht="20.25" customHeight="1" x14ac:dyDescent="0.25">
      <c r="A114" s="41" t="s">
        <v>179</v>
      </c>
      <c r="B114" s="42" t="s">
        <v>259</v>
      </c>
      <c r="C114" s="43" t="s">
        <v>309</v>
      </c>
      <c r="D114" s="44">
        <v>0</v>
      </c>
      <c r="E114" s="45">
        <v>158080.35</v>
      </c>
      <c r="F114" s="36">
        <f t="shared" si="1"/>
        <v>301011501.65000015</v>
      </c>
    </row>
    <row r="115" spans="1:6" s="38" customFormat="1" ht="20.25" customHeight="1" x14ac:dyDescent="0.25">
      <c r="A115" s="41" t="s">
        <v>180</v>
      </c>
      <c r="B115" s="42" t="s">
        <v>259</v>
      </c>
      <c r="C115" s="43" t="s">
        <v>310</v>
      </c>
      <c r="D115" s="44">
        <v>0</v>
      </c>
      <c r="E115" s="45">
        <v>157685.76000000001</v>
      </c>
      <c r="F115" s="36">
        <f t="shared" si="1"/>
        <v>300853815.89000016</v>
      </c>
    </row>
    <row r="116" spans="1:6" s="38" customFormat="1" ht="20.25" customHeight="1" x14ac:dyDescent="0.25">
      <c r="A116" s="41" t="s">
        <v>181</v>
      </c>
      <c r="B116" s="42" t="s">
        <v>259</v>
      </c>
      <c r="C116" s="43" t="s">
        <v>311</v>
      </c>
      <c r="D116" s="44">
        <v>0</v>
      </c>
      <c r="E116" s="45">
        <v>5248000</v>
      </c>
      <c r="F116" s="36">
        <f t="shared" si="1"/>
        <v>295605815.89000016</v>
      </c>
    </row>
    <row r="117" spans="1:6" s="38" customFormat="1" ht="20.25" customHeight="1" x14ac:dyDescent="0.25">
      <c r="A117" s="41" t="s">
        <v>182</v>
      </c>
      <c r="B117" s="42" t="s">
        <v>259</v>
      </c>
      <c r="C117" s="43" t="s">
        <v>311</v>
      </c>
      <c r="D117" s="44">
        <v>0</v>
      </c>
      <c r="E117" s="45">
        <v>80000</v>
      </c>
      <c r="F117" s="36">
        <f t="shared" si="1"/>
        <v>295525815.89000016</v>
      </c>
    </row>
    <row r="118" spans="1:6" s="38" customFormat="1" ht="20.25" customHeight="1" x14ac:dyDescent="0.25">
      <c r="A118" s="41" t="s">
        <v>183</v>
      </c>
      <c r="B118" s="42" t="s">
        <v>260</v>
      </c>
      <c r="C118" s="43" t="s">
        <v>40</v>
      </c>
      <c r="D118" s="44">
        <v>0</v>
      </c>
      <c r="E118" s="45">
        <v>79322.23</v>
      </c>
      <c r="F118" s="36">
        <f t="shared" si="1"/>
        <v>295446493.66000015</v>
      </c>
    </row>
    <row r="119" spans="1:6" s="38" customFormat="1" ht="20.25" customHeight="1" x14ac:dyDescent="0.25">
      <c r="A119" s="41" t="s">
        <v>184</v>
      </c>
      <c r="B119" s="42" t="s">
        <v>260</v>
      </c>
      <c r="C119" s="43" t="s">
        <v>312</v>
      </c>
      <c r="D119" s="44">
        <v>0</v>
      </c>
      <c r="E119" s="45">
        <v>2093641.12</v>
      </c>
      <c r="F119" s="36">
        <f t="shared" si="1"/>
        <v>293352852.54000014</v>
      </c>
    </row>
    <row r="120" spans="1:6" s="38" customFormat="1" ht="20.25" customHeight="1" x14ac:dyDescent="0.25">
      <c r="A120" s="41" t="s">
        <v>185</v>
      </c>
      <c r="B120" s="42" t="s">
        <v>260</v>
      </c>
      <c r="C120" s="43" t="s">
        <v>313</v>
      </c>
      <c r="D120" s="44">
        <v>0</v>
      </c>
      <c r="E120" s="45">
        <v>425568</v>
      </c>
      <c r="F120" s="36">
        <f t="shared" si="1"/>
        <v>292927284.54000014</v>
      </c>
    </row>
    <row r="121" spans="1:6" s="38" customFormat="1" ht="20.25" customHeight="1" x14ac:dyDescent="0.25">
      <c r="A121" s="41" t="s">
        <v>186</v>
      </c>
      <c r="B121" s="42" t="s">
        <v>260</v>
      </c>
      <c r="C121" s="43" t="s">
        <v>53</v>
      </c>
      <c r="D121" s="44">
        <v>0</v>
      </c>
      <c r="E121" s="45">
        <v>139485.66</v>
      </c>
      <c r="F121" s="36">
        <f t="shared" si="1"/>
        <v>292787798.88000011</v>
      </c>
    </row>
    <row r="122" spans="1:6" s="38" customFormat="1" ht="20.25" customHeight="1" x14ac:dyDescent="0.25">
      <c r="A122" s="41" t="s">
        <v>187</v>
      </c>
      <c r="B122" s="42" t="s">
        <v>260</v>
      </c>
      <c r="C122" s="43" t="s">
        <v>52</v>
      </c>
      <c r="D122" s="44">
        <v>0</v>
      </c>
      <c r="E122" s="45">
        <v>108178.76</v>
      </c>
      <c r="F122" s="36">
        <f t="shared" si="1"/>
        <v>292679620.12000012</v>
      </c>
    </row>
    <row r="123" spans="1:6" s="38" customFormat="1" ht="20.25" customHeight="1" x14ac:dyDescent="0.25">
      <c r="A123" s="41" t="s">
        <v>188</v>
      </c>
      <c r="B123" s="42" t="s">
        <v>260</v>
      </c>
      <c r="C123" s="43" t="s">
        <v>28</v>
      </c>
      <c r="D123" s="44">
        <v>0</v>
      </c>
      <c r="E123" s="45">
        <v>19780</v>
      </c>
      <c r="F123" s="36">
        <f t="shared" si="1"/>
        <v>292659840.12000012</v>
      </c>
    </row>
    <row r="124" spans="1:6" s="38" customFormat="1" ht="20.25" customHeight="1" x14ac:dyDescent="0.25">
      <c r="A124" s="41" t="s">
        <v>189</v>
      </c>
      <c r="B124" s="42" t="s">
        <v>261</v>
      </c>
      <c r="C124" s="43" t="s">
        <v>37</v>
      </c>
      <c r="D124" s="44">
        <v>0</v>
      </c>
      <c r="E124" s="45">
        <v>2995000</v>
      </c>
      <c r="F124" s="36">
        <f t="shared" si="1"/>
        <v>289664840.12000012</v>
      </c>
    </row>
    <row r="125" spans="1:6" s="38" customFormat="1" ht="20.25" customHeight="1" x14ac:dyDescent="0.25">
      <c r="A125" s="41" t="s">
        <v>190</v>
      </c>
      <c r="B125" s="42" t="s">
        <v>261</v>
      </c>
      <c r="C125" s="43" t="s">
        <v>35</v>
      </c>
      <c r="D125" s="44">
        <v>0</v>
      </c>
      <c r="E125" s="45">
        <v>36332.1</v>
      </c>
      <c r="F125" s="36">
        <f t="shared" si="1"/>
        <v>289628508.0200001</v>
      </c>
    </row>
    <row r="126" spans="1:6" s="38" customFormat="1" ht="20.25" customHeight="1" x14ac:dyDescent="0.25">
      <c r="A126" s="41" t="s">
        <v>191</v>
      </c>
      <c r="B126" s="42" t="s">
        <v>261</v>
      </c>
      <c r="C126" s="43" t="s">
        <v>314</v>
      </c>
      <c r="D126" s="44">
        <v>0</v>
      </c>
      <c r="E126" s="45">
        <v>567000</v>
      </c>
      <c r="F126" s="36">
        <f t="shared" si="1"/>
        <v>289061508.0200001</v>
      </c>
    </row>
    <row r="127" spans="1:6" s="38" customFormat="1" ht="20.25" customHeight="1" x14ac:dyDescent="0.25">
      <c r="A127" s="41" t="s">
        <v>192</v>
      </c>
      <c r="B127" s="42" t="s">
        <v>261</v>
      </c>
      <c r="C127" s="43" t="s">
        <v>315</v>
      </c>
      <c r="D127" s="44">
        <v>0</v>
      </c>
      <c r="E127" s="45">
        <v>625000</v>
      </c>
      <c r="F127" s="36">
        <f t="shared" si="1"/>
        <v>288436508.0200001</v>
      </c>
    </row>
    <row r="128" spans="1:6" s="38" customFormat="1" ht="20.25" customHeight="1" x14ac:dyDescent="0.25">
      <c r="A128" s="41" t="s">
        <v>193</v>
      </c>
      <c r="B128" s="42" t="s">
        <v>261</v>
      </c>
      <c r="C128" s="43" t="s">
        <v>273</v>
      </c>
      <c r="D128" s="44">
        <v>0</v>
      </c>
      <c r="E128" s="45">
        <v>437267</v>
      </c>
      <c r="F128" s="36">
        <f t="shared" si="1"/>
        <v>287999241.0200001</v>
      </c>
    </row>
    <row r="129" spans="1:6" s="38" customFormat="1" ht="20.25" customHeight="1" x14ac:dyDescent="0.25">
      <c r="A129" s="41" t="s">
        <v>194</v>
      </c>
      <c r="B129" s="42" t="s">
        <v>261</v>
      </c>
      <c r="C129" s="43" t="s">
        <v>316</v>
      </c>
      <c r="D129" s="44">
        <v>0</v>
      </c>
      <c r="E129" s="45">
        <v>426250</v>
      </c>
      <c r="F129" s="36">
        <f t="shared" si="1"/>
        <v>287572991.0200001</v>
      </c>
    </row>
    <row r="130" spans="1:6" s="38" customFormat="1" ht="20.25" customHeight="1" x14ac:dyDescent="0.25">
      <c r="A130" s="41" t="s">
        <v>195</v>
      </c>
      <c r="B130" s="42" t="s">
        <v>262</v>
      </c>
      <c r="C130" s="43" t="s">
        <v>79</v>
      </c>
      <c r="D130" s="44">
        <v>0</v>
      </c>
      <c r="E130" s="45">
        <v>43266.66</v>
      </c>
      <c r="F130" s="36">
        <f t="shared" si="1"/>
        <v>287529724.36000007</v>
      </c>
    </row>
    <row r="131" spans="1:6" s="38" customFormat="1" ht="20.25" customHeight="1" x14ac:dyDescent="0.25">
      <c r="A131" s="41" t="s">
        <v>196</v>
      </c>
      <c r="B131" s="42" t="s">
        <v>262</v>
      </c>
      <c r="C131" s="43" t="s">
        <v>31</v>
      </c>
      <c r="D131" s="44">
        <v>0</v>
      </c>
      <c r="E131" s="45">
        <v>264877.5</v>
      </c>
      <c r="F131" s="36">
        <f t="shared" si="1"/>
        <v>287264846.86000007</v>
      </c>
    </row>
    <row r="132" spans="1:6" s="38" customFormat="1" ht="20.25" customHeight="1" x14ac:dyDescent="0.25">
      <c r="A132" s="41" t="s">
        <v>197</v>
      </c>
      <c r="B132" s="42" t="s">
        <v>262</v>
      </c>
      <c r="C132" s="43" t="s">
        <v>31</v>
      </c>
      <c r="D132" s="44">
        <v>0</v>
      </c>
      <c r="E132" s="45">
        <v>195747.5</v>
      </c>
      <c r="F132" s="36">
        <f t="shared" si="1"/>
        <v>287069099.36000007</v>
      </c>
    </row>
    <row r="133" spans="1:6" s="38" customFormat="1" ht="20.25" customHeight="1" x14ac:dyDescent="0.25">
      <c r="A133" s="41" t="s">
        <v>198</v>
      </c>
      <c r="B133" s="42" t="s">
        <v>263</v>
      </c>
      <c r="C133" s="43" t="s">
        <v>317</v>
      </c>
      <c r="D133" s="44">
        <v>0</v>
      </c>
      <c r="E133" s="45">
        <v>1245358.1299999999</v>
      </c>
      <c r="F133" s="36">
        <f t="shared" si="1"/>
        <v>285823741.23000008</v>
      </c>
    </row>
    <row r="134" spans="1:6" s="38" customFormat="1" ht="20.25" customHeight="1" x14ac:dyDescent="0.25">
      <c r="A134" s="41" t="s">
        <v>199</v>
      </c>
      <c r="B134" s="42" t="s">
        <v>263</v>
      </c>
      <c r="C134" s="43" t="s">
        <v>41</v>
      </c>
      <c r="D134" s="44">
        <v>0</v>
      </c>
      <c r="E134" s="45">
        <v>74016</v>
      </c>
      <c r="F134" s="36">
        <f t="shared" si="1"/>
        <v>285749725.23000008</v>
      </c>
    </row>
    <row r="135" spans="1:6" s="38" customFormat="1" ht="20.25" customHeight="1" x14ac:dyDescent="0.25">
      <c r="A135" s="41" t="s">
        <v>200</v>
      </c>
      <c r="B135" s="42" t="s">
        <v>263</v>
      </c>
      <c r="C135" s="43" t="s">
        <v>318</v>
      </c>
      <c r="D135" s="44">
        <v>0</v>
      </c>
      <c r="E135" s="45">
        <v>12180</v>
      </c>
      <c r="F135" s="36">
        <f t="shared" si="1"/>
        <v>285737545.23000008</v>
      </c>
    </row>
    <row r="136" spans="1:6" s="38" customFormat="1" ht="20.25" customHeight="1" x14ac:dyDescent="0.25">
      <c r="A136" s="41" t="s">
        <v>201</v>
      </c>
      <c r="B136" s="42" t="s">
        <v>263</v>
      </c>
      <c r="C136" s="43" t="s">
        <v>70</v>
      </c>
      <c r="D136" s="44">
        <v>0</v>
      </c>
      <c r="E136" s="45">
        <v>139469.84</v>
      </c>
      <c r="F136" s="36">
        <f t="shared" si="1"/>
        <v>285598075.3900001</v>
      </c>
    </row>
    <row r="137" spans="1:6" s="38" customFormat="1" ht="20.25" customHeight="1" x14ac:dyDescent="0.25">
      <c r="A137" s="41" t="s">
        <v>202</v>
      </c>
      <c r="B137" s="42" t="s">
        <v>263</v>
      </c>
      <c r="C137" s="43" t="s">
        <v>41</v>
      </c>
      <c r="D137" s="44">
        <v>0</v>
      </c>
      <c r="E137" s="45">
        <v>101400</v>
      </c>
      <c r="F137" s="36">
        <f t="shared" si="1"/>
        <v>285496675.3900001</v>
      </c>
    </row>
    <row r="138" spans="1:6" s="38" customFormat="1" ht="20.25" customHeight="1" x14ac:dyDescent="0.25">
      <c r="A138" s="41" t="s">
        <v>203</v>
      </c>
      <c r="B138" s="42" t="s">
        <v>263</v>
      </c>
      <c r="C138" s="43" t="s">
        <v>62</v>
      </c>
      <c r="D138" s="44">
        <v>0</v>
      </c>
      <c r="E138" s="45">
        <v>5873</v>
      </c>
      <c r="F138" s="36">
        <f t="shared" si="1"/>
        <v>285490802.3900001</v>
      </c>
    </row>
    <row r="139" spans="1:6" s="38" customFormat="1" ht="20.25" customHeight="1" x14ac:dyDescent="0.25">
      <c r="A139" s="41" t="s">
        <v>204</v>
      </c>
      <c r="B139" s="42" t="s">
        <v>263</v>
      </c>
      <c r="C139" s="43" t="s">
        <v>61</v>
      </c>
      <c r="D139" s="44">
        <v>0</v>
      </c>
      <c r="E139" s="45">
        <v>469769.71</v>
      </c>
      <c r="F139" s="36">
        <f t="shared" si="1"/>
        <v>285021032.68000013</v>
      </c>
    </row>
    <row r="140" spans="1:6" s="38" customFormat="1" ht="20.25" customHeight="1" x14ac:dyDescent="0.25">
      <c r="A140" s="41" t="s">
        <v>205</v>
      </c>
      <c r="B140" s="42" t="s">
        <v>264</v>
      </c>
      <c r="C140" s="43" t="s">
        <v>57</v>
      </c>
      <c r="D140" s="44">
        <v>0</v>
      </c>
      <c r="E140" s="45">
        <v>1082000</v>
      </c>
      <c r="F140" s="36">
        <f t="shared" si="1"/>
        <v>283939032.68000013</v>
      </c>
    </row>
    <row r="141" spans="1:6" s="38" customFormat="1" ht="20.25" customHeight="1" x14ac:dyDescent="0.25">
      <c r="A141" s="41" t="s">
        <v>206</v>
      </c>
      <c r="B141" s="42" t="s">
        <v>264</v>
      </c>
      <c r="C141" s="43" t="s">
        <v>38</v>
      </c>
      <c r="D141" s="44">
        <v>0</v>
      </c>
      <c r="E141" s="45">
        <v>298800.18</v>
      </c>
      <c r="F141" s="36">
        <f t="shared" si="1"/>
        <v>283640232.50000012</v>
      </c>
    </row>
    <row r="142" spans="1:6" s="38" customFormat="1" ht="20.25" customHeight="1" x14ac:dyDescent="0.25">
      <c r="A142" s="41" t="s">
        <v>207</v>
      </c>
      <c r="B142" s="42" t="s">
        <v>264</v>
      </c>
      <c r="C142" s="43" t="s">
        <v>276</v>
      </c>
      <c r="D142" s="44">
        <v>0</v>
      </c>
      <c r="E142" s="45">
        <v>468144.8</v>
      </c>
      <c r="F142" s="36">
        <f t="shared" si="1"/>
        <v>283172087.70000011</v>
      </c>
    </row>
    <row r="143" spans="1:6" s="38" customFormat="1" ht="20.25" customHeight="1" x14ac:dyDescent="0.25">
      <c r="A143" s="41" t="s">
        <v>208</v>
      </c>
      <c r="B143" s="42" t="s">
        <v>264</v>
      </c>
      <c r="C143" s="43" t="s">
        <v>56</v>
      </c>
      <c r="D143" s="44">
        <v>0</v>
      </c>
      <c r="E143" s="45">
        <v>206549.56</v>
      </c>
      <c r="F143" s="36">
        <f t="shared" si="1"/>
        <v>282965538.1400001</v>
      </c>
    </row>
    <row r="144" spans="1:6" s="38" customFormat="1" ht="20.25" customHeight="1" x14ac:dyDescent="0.25">
      <c r="A144" s="41" t="s">
        <v>209</v>
      </c>
      <c r="B144" s="42" t="s">
        <v>264</v>
      </c>
      <c r="C144" s="43" t="s">
        <v>72</v>
      </c>
      <c r="D144" s="44">
        <v>0</v>
      </c>
      <c r="E144" s="45">
        <v>494291.66</v>
      </c>
      <c r="F144" s="36">
        <f t="shared" si="1"/>
        <v>282471246.48000008</v>
      </c>
    </row>
    <row r="145" spans="1:6" s="38" customFormat="1" ht="20.25" customHeight="1" x14ac:dyDescent="0.25">
      <c r="A145" s="41" t="s">
        <v>210</v>
      </c>
      <c r="B145" s="42" t="s">
        <v>264</v>
      </c>
      <c r="C145" s="43" t="s">
        <v>44</v>
      </c>
      <c r="D145" s="44">
        <v>0</v>
      </c>
      <c r="E145" s="45">
        <v>386666.68</v>
      </c>
      <c r="F145" s="36">
        <f t="shared" si="1"/>
        <v>282084579.80000007</v>
      </c>
    </row>
    <row r="146" spans="1:6" s="38" customFormat="1" ht="20.25" customHeight="1" x14ac:dyDescent="0.25">
      <c r="A146" s="41" t="s">
        <v>211</v>
      </c>
      <c r="B146" s="42" t="s">
        <v>264</v>
      </c>
      <c r="C146" s="43" t="s">
        <v>32</v>
      </c>
      <c r="D146" s="44">
        <v>0</v>
      </c>
      <c r="E146" s="45">
        <v>482821.48</v>
      </c>
      <c r="F146" s="36">
        <f t="shared" si="1"/>
        <v>281601758.32000005</v>
      </c>
    </row>
    <row r="147" spans="1:6" s="38" customFormat="1" ht="20.25" customHeight="1" x14ac:dyDescent="0.25">
      <c r="A147" s="41" t="s">
        <v>212</v>
      </c>
      <c r="B147" s="42" t="s">
        <v>265</v>
      </c>
      <c r="C147" s="43" t="s">
        <v>41</v>
      </c>
      <c r="D147" s="44">
        <v>0</v>
      </c>
      <c r="E147" s="45">
        <v>700423.12</v>
      </c>
      <c r="F147" s="36">
        <f t="shared" si="1"/>
        <v>280901335.20000005</v>
      </c>
    </row>
    <row r="148" spans="1:6" s="38" customFormat="1" ht="20.25" customHeight="1" x14ac:dyDescent="0.25">
      <c r="A148" s="41" t="s">
        <v>213</v>
      </c>
      <c r="B148" s="42" t="s">
        <v>265</v>
      </c>
      <c r="C148" s="43" t="s">
        <v>275</v>
      </c>
      <c r="D148" s="44">
        <v>0</v>
      </c>
      <c r="E148" s="45">
        <v>510504</v>
      </c>
      <c r="F148" s="36">
        <f t="shared" ref="F148:F184" si="2">+F147-E148</f>
        <v>280390831.20000005</v>
      </c>
    </row>
    <row r="149" spans="1:6" s="38" customFormat="1" ht="20.25" customHeight="1" x14ac:dyDescent="0.25">
      <c r="A149" s="41" t="s">
        <v>214</v>
      </c>
      <c r="B149" s="42" t="s">
        <v>265</v>
      </c>
      <c r="C149" s="43" t="s">
        <v>295</v>
      </c>
      <c r="D149" s="44">
        <v>0</v>
      </c>
      <c r="E149" s="45">
        <v>416220</v>
      </c>
      <c r="F149" s="36">
        <f t="shared" si="2"/>
        <v>279974611.20000005</v>
      </c>
    </row>
    <row r="150" spans="1:6" s="38" customFormat="1" ht="20.25" customHeight="1" x14ac:dyDescent="0.25">
      <c r="A150" s="41" t="s">
        <v>215</v>
      </c>
      <c r="B150" s="42" t="s">
        <v>265</v>
      </c>
      <c r="C150" s="43" t="s">
        <v>319</v>
      </c>
      <c r="D150" s="44">
        <v>0</v>
      </c>
      <c r="E150" s="45">
        <v>2071345.41</v>
      </c>
      <c r="F150" s="36">
        <f t="shared" si="2"/>
        <v>277903265.79000002</v>
      </c>
    </row>
    <row r="151" spans="1:6" s="38" customFormat="1" ht="20.25" customHeight="1" x14ac:dyDescent="0.25">
      <c r="A151" s="41" t="s">
        <v>216</v>
      </c>
      <c r="B151" s="42" t="s">
        <v>265</v>
      </c>
      <c r="C151" s="43" t="s">
        <v>21</v>
      </c>
      <c r="D151" s="44">
        <v>0</v>
      </c>
      <c r="E151" s="45">
        <v>1960611.21</v>
      </c>
      <c r="F151" s="36">
        <f t="shared" si="2"/>
        <v>275942654.58000004</v>
      </c>
    </row>
    <row r="152" spans="1:6" s="38" customFormat="1" ht="20.25" customHeight="1" x14ac:dyDescent="0.25">
      <c r="A152" s="41" t="s">
        <v>217</v>
      </c>
      <c r="B152" s="42" t="s">
        <v>265</v>
      </c>
      <c r="C152" s="43" t="s">
        <v>320</v>
      </c>
      <c r="D152" s="44">
        <v>0</v>
      </c>
      <c r="E152" s="45">
        <v>31300</v>
      </c>
      <c r="F152" s="36">
        <f t="shared" si="2"/>
        <v>275911354.58000004</v>
      </c>
    </row>
    <row r="153" spans="1:6" s="38" customFormat="1" ht="20.25" customHeight="1" x14ac:dyDescent="0.25">
      <c r="A153" s="41" t="s">
        <v>218</v>
      </c>
      <c r="B153" s="42" t="s">
        <v>265</v>
      </c>
      <c r="C153" s="43" t="s">
        <v>72</v>
      </c>
      <c r="D153" s="44">
        <v>0</v>
      </c>
      <c r="E153" s="45">
        <v>252000</v>
      </c>
      <c r="F153" s="36">
        <f t="shared" si="2"/>
        <v>275659354.58000004</v>
      </c>
    </row>
    <row r="154" spans="1:6" s="38" customFormat="1" ht="20.25" customHeight="1" x14ac:dyDescent="0.25">
      <c r="A154" s="41" t="s">
        <v>219</v>
      </c>
      <c r="B154" s="42" t="s">
        <v>265</v>
      </c>
      <c r="C154" s="43" t="s">
        <v>12</v>
      </c>
      <c r="D154" s="44">
        <v>0</v>
      </c>
      <c r="E154" s="45">
        <v>63481.599999999999</v>
      </c>
      <c r="F154" s="36">
        <f t="shared" si="2"/>
        <v>275595872.98000002</v>
      </c>
    </row>
    <row r="155" spans="1:6" s="38" customFormat="1" ht="20.25" customHeight="1" x14ac:dyDescent="0.25">
      <c r="A155" s="41" t="s">
        <v>220</v>
      </c>
      <c r="B155" s="42" t="s">
        <v>265</v>
      </c>
      <c r="C155" s="43" t="s">
        <v>21</v>
      </c>
      <c r="D155" s="44">
        <v>0</v>
      </c>
      <c r="E155" s="45">
        <v>192234.25</v>
      </c>
      <c r="F155" s="36">
        <f t="shared" si="2"/>
        <v>275403638.73000002</v>
      </c>
    </row>
    <row r="156" spans="1:6" s="38" customFormat="1" ht="20.25" customHeight="1" x14ac:dyDescent="0.25">
      <c r="A156" s="41" t="s">
        <v>221</v>
      </c>
      <c r="B156" s="42" t="s">
        <v>265</v>
      </c>
      <c r="C156" s="43" t="s">
        <v>12</v>
      </c>
      <c r="D156" s="44">
        <v>0</v>
      </c>
      <c r="E156" s="45">
        <v>120415</v>
      </c>
      <c r="F156" s="36">
        <f t="shared" si="2"/>
        <v>275283223.73000002</v>
      </c>
    </row>
    <row r="157" spans="1:6" s="38" customFormat="1" ht="20.25" customHeight="1" x14ac:dyDescent="0.25">
      <c r="A157" s="41" t="s">
        <v>222</v>
      </c>
      <c r="B157" s="42" t="s">
        <v>265</v>
      </c>
      <c r="C157" s="43" t="s">
        <v>66</v>
      </c>
      <c r="D157" s="44">
        <v>0</v>
      </c>
      <c r="E157" s="45">
        <v>45928</v>
      </c>
      <c r="F157" s="36">
        <f t="shared" si="2"/>
        <v>275237295.73000002</v>
      </c>
    </row>
    <row r="158" spans="1:6" s="38" customFormat="1" ht="20.25" customHeight="1" x14ac:dyDescent="0.25">
      <c r="A158" s="41" t="s">
        <v>223</v>
      </c>
      <c r="B158" s="42" t="s">
        <v>265</v>
      </c>
      <c r="C158" s="43" t="s">
        <v>321</v>
      </c>
      <c r="D158" s="44">
        <v>0</v>
      </c>
      <c r="E158" s="45">
        <v>2400856</v>
      </c>
      <c r="F158" s="36">
        <f t="shared" si="2"/>
        <v>272836439.73000002</v>
      </c>
    </row>
    <row r="159" spans="1:6" s="38" customFormat="1" ht="20.25" customHeight="1" x14ac:dyDescent="0.25">
      <c r="A159" s="41" t="s">
        <v>224</v>
      </c>
      <c r="B159" s="42" t="s">
        <v>265</v>
      </c>
      <c r="C159" s="43" t="s">
        <v>72</v>
      </c>
      <c r="D159" s="44">
        <v>0</v>
      </c>
      <c r="E159" s="45">
        <v>127400</v>
      </c>
      <c r="F159" s="36">
        <f t="shared" si="2"/>
        <v>272709039.73000002</v>
      </c>
    </row>
    <row r="160" spans="1:6" s="38" customFormat="1" ht="20.25" customHeight="1" x14ac:dyDescent="0.25">
      <c r="A160" s="41" t="s">
        <v>225</v>
      </c>
      <c r="B160" s="42" t="s">
        <v>265</v>
      </c>
      <c r="C160" s="43" t="s">
        <v>275</v>
      </c>
      <c r="D160" s="44">
        <v>0</v>
      </c>
      <c r="E160" s="45">
        <v>108127.5</v>
      </c>
      <c r="F160" s="36">
        <f t="shared" si="2"/>
        <v>272600912.23000002</v>
      </c>
    </row>
    <row r="161" spans="1:6" s="38" customFormat="1" ht="20.25" customHeight="1" x14ac:dyDescent="0.25">
      <c r="A161" s="41" t="s">
        <v>226</v>
      </c>
      <c r="B161" s="42" t="s">
        <v>265</v>
      </c>
      <c r="C161" s="43" t="s">
        <v>289</v>
      </c>
      <c r="D161" s="44">
        <v>0</v>
      </c>
      <c r="E161" s="45">
        <v>70800</v>
      </c>
      <c r="F161" s="36">
        <f t="shared" si="2"/>
        <v>272530112.23000002</v>
      </c>
    </row>
    <row r="162" spans="1:6" s="38" customFormat="1" ht="20.25" customHeight="1" x14ac:dyDescent="0.25">
      <c r="A162" s="41" t="s">
        <v>227</v>
      </c>
      <c r="B162" s="42" t="s">
        <v>266</v>
      </c>
      <c r="C162" s="43" t="s">
        <v>67</v>
      </c>
      <c r="D162" s="44">
        <v>0</v>
      </c>
      <c r="E162" s="45">
        <v>474330.88</v>
      </c>
      <c r="F162" s="36">
        <f t="shared" si="2"/>
        <v>272055781.35000002</v>
      </c>
    </row>
    <row r="163" spans="1:6" s="38" customFormat="1" ht="20.25" customHeight="1" x14ac:dyDescent="0.25">
      <c r="A163" s="41" t="s">
        <v>228</v>
      </c>
      <c r="B163" s="42" t="s">
        <v>266</v>
      </c>
      <c r="C163" s="43" t="s">
        <v>322</v>
      </c>
      <c r="D163" s="44">
        <v>0</v>
      </c>
      <c r="E163" s="45">
        <v>25000</v>
      </c>
      <c r="F163" s="36">
        <f t="shared" si="2"/>
        <v>272030781.35000002</v>
      </c>
    </row>
    <row r="164" spans="1:6" s="38" customFormat="1" ht="20.25" customHeight="1" x14ac:dyDescent="0.25">
      <c r="A164" s="41" t="s">
        <v>229</v>
      </c>
      <c r="B164" s="42" t="s">
        <v>266</v>
      </c>
      <c r="C164" s="43" t="s">
        <v>41</v>
      </c>
      <c r="D164" s="44">
        <v>0</v>
      </c>
      <c r="E164" s="45">
        <v>1113297.3999999999</v>
      </c>
      <c r="F164" s="36">
        <f t="shared" si="2"/>
        <v>270917483.95000005</v>
      </c>
    </row>
    <row r="165" spans="1:6" s="38" customFormat="1" ht="20.25" customHeight="1" x14ac:dyDescent="0.25">
      <c r="A165" s="41" t="s">
        <v>230</v>
      </c>
      <c r="B165" s="42" t="s">
        <v>266</v>
      </c>
      <c r="C165" s="43" t="s">
        <v>12</v>
      </c>
      <c r="D165" s="44">
        <v>0</v>
      </c>
      <c r="E165" s="45">
        <v>52620</v>
      </c>
      <c r="F165" s="36">
        <f t="shared" si="2"/>
        <v>270864863.95000005</v>
      </c>
    </row>
    <row r="166" spans="1:6" s="38" customFormat="1" ht="20.25" customHeight="1" x14ac:dyDescent="0.25">
      <c r="A166" s="41" t="s">
        <v>231</v>
      </c>
      <c r="B166" s="42" t="s">
        <v>266</v>
      </c>
      <c r="C166" s="43" t="s">
        <v>12</v>
      </c>
      <c r="D166" s="44">
        <v>0</v>
      </c>
      <c r="E166" s="45">
        <v>354383.12</v>
      </c>
      <c r="F166" s="36">
        <f t="shared" si="2"/>
        <v>270510480.83000004</v>
      </c>
    </row>
    <row r="167" spans="1:6" s="38" customFormat="1" ht="20.25" customHeight="1" x14ac:dyDescent="0.25">
      <c r="A167" s="41" t="s">
        <v>232</v>
      </c>
      <c r="B167" s="42" t="s">
        <v>266</v>
      </c>
      <c r="C167" s="43" t="s">
        <v>12</v>
      </c>
      <c r="D167" s="44">
        <v>0</v>
      </c>
      <c r="E167" s="45">
        <v>451286.96</v>
      </c>
      <c r="F167" s="36">
        <f t="shared" si="2"/>
        <v>270059193.87000006</v>
      </c>
    </row>
    <row r="168" spans="1:6" s="38" customFormat="1" ht="20.25" customHeight="1" x14ac:dyDescent="0.25">
      <c r="A168" s="41" t="s">
        <v>233</v>
      </c>
      <c r="B168" s="42" t="s">
        <v>266</v>
      </c>
      <c r="C168" s="43" t="s">
        <v>12</v>
      </c>
      <c r="D168" s="44">
        <v>0</v>
      </c>
      <c r="E168" s="45">
        <v>125749.6</v>
      </c>
      <c r="F168" s="36">
        <f t="shared" si="2"/>
        <v>269933444.27000004</v>
      </c>
    </row>
    <row r="169" spans="1:6" s="38" customFormat="1" ht="20.25" customHeight="1" x14ac:dyDescent="0.25">
      <c r="A169" s="41" t="s">
        <v>234</v>
      </c>
      <c r="B169" s="42" t="s">
        <v>266</v>
      </c>
      <c r="C169" s="43" t="s">
        <v>41</v>
      </c>
      <c r="D169" s="44">
        <v>0</v>
      </c>
      <c r="E169" s="45">
        <v>387596.28</v>
      </c>
      <c r="F169" s="36">
        <f t="shared" si="2"/>
        <v>269545847.99000007</v>
      </c>
    </row>
    <row r="170" spans="1:6" s="38" customFormat="1" ht="20.25" customHeight="1" x14ac:dyDescent="0.25">
      <c r="A170" s="41" t="s">
        <v>235</v>
      </c>
      <c r="B170" s="42" t="s">
        <v>266</v>
      </c>
      <c r="C170" s="43" t="s">
        <v>45</v>
      </c>
      <c r="D170" s="44">
        <v>0</v>
      </c>
      <c r="E170" s="45">
        <v>30600</v>
      </c>
      <c r="F170" s="36">
        <f t="shared" si="2"/>
        <v>269515247.99000007</v>
      </c>
    </row>
    <row r="171" spans="1:6" s="38" customFormat="1" ht="20.25" customHeight="1" x14ac:dyDescent="0.25">
      <c r="A171" s="41" t="s">
        <v>236</v>
      </c>
      <c r="B171" s="42" t="s">
        <v>267</v>
      </c>
      <c r="C171" s="43" t="s">
        <v>75</v>
      </c>
      <c r="D171" s="44">
        <v>0</v>
      </c>
      <c r="E171" s="45">
        <v>750</v>
      </c>
      <c r="F171" s="36">
        <f t="shared" si="2"/>
        <v>269514497.99000007</v>
      </c>
    </row>
    <row r="172" spans="1:6" s="38" customFormat="1" ht="20.25" customHeight="1" x14ac:dyDescent="0.25">
      <c r="A172" s="41" t="s">
        <v>237</v>
      </c>
      <c r="B172" s="42" t="s">
        <v>267</v>
      </c>
      <c r="C172" s="43" t="s">
        <v>323</v>
      </c>
      <c r="D172" s="44">
        <v>0</v>
      </c>
      <c r="E172" s="45">
        <v>730000</v>
      </c>
      <c r="F172" s="36">
        <f t="shared" si="2"/>
        <v>268784497.99000007</v>
      </c>
    </row>
    <row r="173" spans="1:6" s="38" customFormat="1" ht="20.25" customHeight="1" x14ac:dyDescent="0.25">
      <c r="A173" s="41" t="s">
        <v>238</v>
      </c>
      <c r="B173" s="42" t="s">
        <v>267</v>
      </c>
      <c r="C173" s="43" t="s">
        <v>12</v>
      </c>
      <c r="D173" s="44">
        <v>0</v>
      </c>
      <c r="E173" s="45">
        <v>90275</v>
      </c>
      <c r="F173" s="36">
        <f t="shared" si="2"/>
        <v>268694222.99000007</v>
      </c>
    </row>
    <row r="174" spans="1:6" s="38" customFormat="1" ht="20.25" customHeight="1" x14ac:dyDescent="0.25">
      <c r="A174" s="41" t="s">
        <v>239</v>
      </c>
      <c r="B174" s="42" t="s">
        <v>267</v>
      </c>
      <c r="C174" s="43" t="s">
        <v>324</v>
      </c>
      <c r="D174" s="44">
        <v>0</v>
      </c>
      <c r="E174" s="45">
        <v>494443.6</v>
      </c>
      <c r="F174" s="36">
        <f t="shared" si="2"/>
        <v>268199779.39000008</v>
      </c>
    </row>
    <row r="175" spans="1:6" s="38" customFormat="1" ht="20.25" customHeight="1" x14ac:dyDescent="0.25">
      <c r="A175" s="41" t="s">
        <v>240</v>
      </c>
      <c r="B175" s="42" t="s">
        <v>267</v>
      </c>
      <c r="C175" s="43" t="s">
        <v>325</v>
      </c>
      <c r="D175" s="44">
        <v>0</v>
      </c>
      <c r="E175" s="45">
        <v>123900</v>
      </c>
      <c r="F175" s="36">
        <f t="shared" si="2"/>
        <v>268075879.39000008</v>
      </c>
    </row>
    <row r="176" spans="1:6" s="38" customFormat="1" ht="20.25" customHeight="1" x14ac:dyDescent="0.25">
      <c r="A176" s="41" t="s">
        <v>241</v>
      </c>
      <c r="B176" s="42" t="s">
        <v>268</v>
      </c>
      <c r="C176" s="43" t="s">
        <v>326</v>
      </c>
      <c r="D176" s="44">
        <v>0</v>
      </c>
      <c r="E176" s="45">
        <v>448210.14</v>
      </c>
      <c r="F176" s="36">
        <f t="shared" si="2"/>
        <v>267627669.25000009</v>
      </c>
    </row>
    <row r="177" spans="1:8" s="38" customFormat="1" ht="20.25" customHeight="1" x14ac:dyDescent="0.25">
      <c r="A177" s="41" t="s">
        <v>242</v>
      </c>
      <c r="B177" s="42" t="s">
        <v>268</v>
      </c>
      <c r="C177" s="43" t="s">
        <v>73</v>
      </c>
      <c r="D177" s="44">
        <v>0</v>
      </c>
      <c r="E177" s="45">
        <v>36676.76</v>
      </c>
      <c r="F177" s="36">
        <f t="shared" si="2"/>
        <v>267590992.4900001</v>
      </c>
    </row>
    <row r="178" spans="1:8" s="38" customFormat="1" ht="20.25" customHeight="1" x14ac:dyDescent="0.25">
      <c r="A178" s="41" t="s">
        <v>243</v>
      </c>
      <c r="B178" s="42" t="s">
        <v>268</v>
      </c>
      <c r="C178" s="43" t="s">
        <v>59</v>
      </c>
      <c r="D178" s="44">
        <v>0</v>
      </c>
      <c r="E178" s="45">
        <v>12831192.619999999</v>
      </c>
      <c r="F178" s="36">
        <f t="shared" si="2"/>
        <v>254759799.87000009</v>
      </c>
    </row>
    <row r="179" spans="1:8" s="38" customFormat="1" ht="20.25" customHeight="1" x14ac:dyDescent="0.25">
      <c r="A179" s="41" t="s">
        <v>244</v>
      </c>
      <c r="B179" s="42" t="s">
        <v>268</v>
      </c>
      <c r="C179" s="43" t="s">
        <v>327</v>
      </c>
      <c r="D179" s="44">
        <v>0</v>
      </c>
      <c r="E179" s="45">
        <v>71508</v>
      </c>
      <c r="F179" s="36">
        <f t="shared" si="2"/>
        <v>254688291.87000009</v>
      </c>
    </row>
    <row r="180" spans="1:8" s="38" customFormat="1" ht="20.25" customHeight="1" x14ac:dyDescent="0.25">
      <c r="A180" s="41" t="s">
        <v>245</v>
      </c>
      <c r="B180" s="42" t="s">
        <v>268</v>
      </c>
      <c r="C180" s="43" t="s">
        <v>78</v>
      </c>
      <c r="D180" s="44">
        <v>0</v>
      </c>
      <c r="E180" s="45">
        <v>22272.5</v>
      </c>
      <c r="F180" s="36">
        <f t="shared" si="2"/>
        <v>254666019.37000009</v>
      </c>
    </row>
    <row r="181" spans="1:8" s="38" customFormat="1" ht="20.25" customHeight="1" x14ac:dyDescent="0.25">
      <c r="A181" s="41" t="s">
        <v>246</v>
      </c>
      <c r="B181" s="42" t="s">
        <v>268</v>
      </c>
      <c r="C181" s="43" t="s">
        <v>328</v>
      </c>
      <c r="D181" s="44">
        <v>0</v>
      </c>
      <c r="E181" s="45">
        <v>92040</v>
      </c>
      <c r="F181" s="36">
        <f t="shared" si="2"/>
        <v>254573979.37000009</v>
      </c>
    </row>
    <row r="182" spans="1:8" s="38" customFormat="1" ht="20.25" customHeight="1" x14ac:dyDescent="0.25">
      <c r="A182" s="41" t="s">
        <v>247</v>
      </c>
      <c r="B182" s="42" t="s">
        <v>268</v>
      </c>
      <c r="C182" s="43" t="s">
        <v>68</v>
      </c>
      <c r="D182" s="44">
        <v>0</v>
      </c>
      <c r="E182" s="45">
        <v>35400</v>
      </c>
      <c r="F182" s="36">
        <f t="shared" si="2"/>
        <v>254538579.37000009</v>
      </c>
    </row>
    <row r="183" spans="1:8" s="38" customFormat="1" ht="20.25" customHeight="1" x14ac:dyDescent="0.25">
      <c r="A183" s="41" t="s">
        <v>248</v>
      </c>
      <c r="B183" s="42" t="s">
        <v>268</v>
      </c>
      <c r="C183" s="43" t="s">
        <v>69</v>
      </c>
      <c r="D183" s="44">
        <v>0</v>
      </c>
      <c r="E183" s="45">
        <v>47200</v>
      </c>
      <c r="F183" s="36">
        <f t="shared" si="2"/>
        <v>254491379.37000009</v>
      </c>
    </row>
    <row r="184" spans="1:8" s="38" customFormat="1" ht="20.25" customHeight="1" thickBot="1" x14ac:dyDescent="0.3">
      <c r="A184" s="41" t="s">
        <v>249</v>
      </c>
      <c r="B184" s="42" t="s">
        <v>268</v>
      </c>
      <c r="C184" s="43" t="s">
        <v>42</v>
      </c>
      <c r="D184" s="44">
        <v>0</v>
      </c>
      <c r="E184" s="45">
        <v>525714.36</v>
      </c>
      <c r="F184" s="36">
        <f t="shared" si="2"/>
        <v>253965665.01000008</v>
      </c>
    </row>
    <row r="185" spans="1:8" s="38" customFormat="1" ht="20.25" customHeight="1" thickBot="1" x14ac:dyDescent="0.3">
      <c r="A185" s="50" t="s">
        <v>27</v>
      </c>
      <c r="B185" s="51"/>
      <c r="C185" s="52"/>
      <c r="D185" s="22">
        <f>SUM(D19:D184)</f>
        <v>241128719.42999998</v>
      </c>
      <c r="E185" s="22">
        <f>SUM(E19:E184)</f>
        <v>185517290.69</v>
      </c>
      <c r="F185" s="23"/>
    </row>
    <row r="186" spans="1:8" s="38" customFormat="1" ht="20.25" customHeight="1" thickBot="1" x14ac:dyDescent="0.3">
      <c r="A186" s="53" t="s">
        <v>88</v>
      </c>
      <c r="B186" s="54"/>
      <c r="C186" s="54"/>
      <c r="D186" s="24"/>
      <c r="E186" s="25"/>
      <c r="F186" s="26">
        <f>+F184</f>
        <v>253965665.01000008</v>
      </c>
      <c r="G186" s="47"/>
      <c r="H186" s="37"/>
    </row>
    <row r="187" spans="1:8" x14ac:dyDescent="0.25">
      <c r="A187" s="27"/>
      <c r="B187" s="27"/>
      <c r="C187" s="28"/>
      <c r="D187" s="28"/>
      <c r="E187" s="28"/>
      <c r="F187" s="29"/>
    </row>
    <row r="188" spans="1:8" x14ac:dyDescent="0.25">
      <c r="A188" s="27"/>
      <c r="B188" s="27"/>
      <c r="C188" s="28"/>
      <c r="D188" s="28"/>
      <c r="E188" s="28"/>
      <c r="F188" s="29"/>
    </row>
    <row r="189" spans="1:8" x14ac:dyDescent="0.25">
      <c r="A189" s="27"/>
      <c r="B189" s="27"/>
      <c r="C189" s="28"/>
      <c r="D189" s="28"/>
      <c r="E189" s="28"/>
      <c r="F189" s="29"/>
    </row>
    <row r="190" spans="1:8" x14ac:dyDescent="0.25">
      <c r="A190" s="27"/>
      <c r="B190" s="27"/>
      <c r="C190" s="28"/>
      <c r="D190" s="28"/>
      <c r="E190" s="28"/>
      <c r="F190" s="29"/>
    </row>
    <row r="191" spans="1:8" x14ac:dyDescent="0.25">
      <c r="A191" s="27"/>
      <c r="B191" s="27"/>
      <c r="C191" s="28"/>
      <c r="D191" s="28"/>
      <c r="E191" s="28"/>
      <c r="F191" s="29"/>
    </row>
    <row r="192" spans="1:8" x14ac:dyDescent="0.25">
      <c r="A192" s="27"/>
      <c r="B192" s="27"/>
      <c r="C192" s="28"/>
      <c r="D192" s="28"/>
      <c r="E192" s="28"/>
      <c r="F192" s="29"/>
    </row>
    <row r="193" spans="1:7" x14ac:dyDescent="0.25">
      <c r="A193" s="27"/>
      <c r="B193" s="27"/>
      <c r="C193" s="28"/>
      <c r="D193" s="28"/>
      <c r="E193" s="30"/>
      <c r="F193" s="31"/>
      <c r="G193" s="7"/>
    </row>
    <row r="194" spans="1:7" x14ac:dyDescent="0.25">
      <c r="A194" s="27"/>
      <c r="B194" s="27"/>
      <c r="C194" s="28"/>
      <c r="D194" s="28"/>
      <c r="E194" s="30"/>
      <c r="F194" s="31"/>
    </row>
    <row r="195" spans="1:7" x14ac:dyDescent="0.25">
      <c r="A195" s="27"/>
      <c r="B195" s="27"/>
      <c r="C195" s="28"/>
      <c r="D195" s="28"/>
      <c r="E195" s="30"/>
      <c r="F195" s="32"/>
      <c r="G195" s="7"/>
    </row>
    <row r="196" spans="1:7" x14ac:dyDescent="0.25">
      <c r="A196" s="27"/>
      <c r="B196" s="27"/>
      <c r="C196" s="28"/>
      <c r="D196" s="28"/>
      <c r="E196" s="30"/>
      <c r="F196" s="29"/>
    </row>
    <row r="197" spans="1:7" x14ac:dyDescent="0.25">
      <c r="A197" s="27"/>
      <c r="B197" s="27"/>
      <c r="C197" s="28"/>
      <c r="D197" s="28"/>
      <c r="E197" s="28"/>
      <c r="F197" s="29"/>
    </row>
    <row r="198" spans="1:7" x14ac:dyDescent="0.25">
      <c r="A198" s="27"/>
      <c r="B198" s="27"/>
      <c r="C198" s="28"/>
      <c r="D198" s="28"/>
      <c r="E198" s="28"/>
      <c r="F198" s="29"/>
    </row>
    <row r="199" spans="1:7" x14ac:dyDescent="0.25">
      <c r="A199" s="27"/>
      <c r="B199" s="27"/>
      <c r="C199" s="28"/>
      <c r="D199" s="28"/>
      <c r="E199" s="28"/>
      <c r="F199" s="29"/>
    </row>
    <row r="200" spans="1:7" x14ac:dyDescent="0.25">
      <c r="A200" s="27"/>
      <c r="B200" s="27"/>
      <c r="C200" s="28"/>
      <c r="D200" s="28"/>
      <c r="E200" s="28"/>
      <c r="F200" s="29"/>
    </row>
    <row r="201" spans="1:7" x14ac:dyDescent="0.25">
      <c r="A201" s="27"/>
      <c r="B201" s="27"/>
      <c r="C201" s="28"/>
      <c r="D201" s="28"/>
      <c r="E201" s="28"/>
      <c r="F201" s="29"/>
    </row>
    <row r="202" spans="1:7" x14ac:dyDescent="0.25">
      <c r="A202" s="27"/>
      <c r="B202" s="27"/>
      <c r="C202" s="28"/>
      <c r="D202" s="28"/>
      <c r="E202" s="28"/>
      <c r="F202" s="29"/>
    </row>
  </sheetData>
  <mergeCells count="8">
    <mergeCell ref="A185:C185"/>
    <mergeCell ref="A186:C186"/>
    <mergeCell ref="A16:B16"/>
    <mergeCell ref="A15:B15"/>
    <mergeCell ref="A10:F10"/>
    <mergeCell ref="A11:F11"/>
    <mergeCell ref="A13:B13"/>
    <mergeCell ref="A14:B14"/>
  </mergeCells>
  <phoneticPr fontId="3" type="noConversion"/>
  <pageMargins left="0.36" right="0.28999999999999998" top="0.78" bottom="0.96" header="0.3" footer="0.3"/>
  <pageSetup scale="60" fitToHeight="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1159f0-d269-4be3-b46f-1528f0aa7b35">
      <Terms xmlns="http://schemas.microsoft.com/office/infopath/2007/PartnerControls"/>
    </lcf76f155ced4ddcb4097134ff3c332f>
    <TaxCatchAll xmlns="f1a36d1d-db40-4e71-bb09-07986533af5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C14E0F0145C04199E8CF9DFBBEC101" ma:contentTypeVersion="15" ma:contentTypeDescription="Crear nuevo documento." ma:contentTypeScope="" ma:versionID="a02805040091d32edc655985769bbe1e">
  <xsd:schema xmlns:xsd="http://www.w3.org/2001/XMLSchema" xmlns:xs="http://www.w3.org/2001/XMLSchema" xmlns:p="http://schemas.microsoft.com/office/2006/metadata/properties" xmlns:ns2="191159f0-d269-4be3-b46f-1528f0aa7b35" xmlns:ns3="f1a36d1d-db40-4e71-bb09-07986533af5b" targetNamespace="http://schemas.microsoft.com/office/2006/metadata/properties" ma:root="true" ma:fieldsID="d3a83bf1aa50b78bb3694723ecbf8c9b" ns2:_="" ns3:_="">
    <xsd:import namespace="191159f0-d269-4be3-b46f-1528f0aa7b35"/>
    <xsd:import namespace="f1a36d1d-db40-4e71-bb09-07986533af5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159f0-d269-4be3-b46f-1528f0aa7b3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cadc7a9-7ec3-46e5-b8d2-2070e7d381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36d1d-db40-4e71-bb09-07986533af5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33d8424-b64b-4c77-b67a-5faad569c261}" ma:internalName="TaxCatchAll" ma:showField="CatchAllData" ma:web="f1a36d1d-db40-4e71-bb09-07986533af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072AC2-4A6C-4048-9DCE-4F391228E8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3BD6D3-16CE-4E50-AA57-FB1B2F7B76BA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191159f0-d269-4be3-b46f-1528f0aa7b35"/>
    <ds:schemaRef ds:uri="http://www.w3.org/XML/1998/namespace"/>
    <ds:schemaRef ds:uri="http://schemas.microsoft.com/office/infopath/2007/PartnerControls"/>
    <ds:schemaRef ds:uri="f1a36d1d-db40-4e71-bb09-07986533af5b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86CE315-917D-4CFB-8B7F-89C0E53EA2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1159f0-d269-4be3-b46f-1528f0aa7b35"/>
    <ds:schemaRef ds:uri="f1a36d1d-db40-4e71-bb09-07986533af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Guzman</dc:creator>
  <cp:lastModifiedBy>Daniela Michelle Gomez Medrano</cp:lastModifiedBy>
  <cp:lastPrinted>2025-09-03T15:50:25Z</cp:lastPrinted>
  <dcterms:created xsi:type="dcterms:W3CDTF">2015-06-05T18:19:34Z</dcterms:created>
  <dcterms:modified xsi:type="dcterms:W3CDTF">2025-09-10T15:25:09Z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0x0101005DC14E0F0145C04199E8CF9DFBBEC101</vt:lpwstr>
  </property>
  <property fmtid="{D5CDD505-2E9C-101B-9397-08002B2CF9AE}" pid="3" name="MediaServiceImageTags">
    <vt:lpwstr/>
  </property>
</Properties>
</file>